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ha\Hushållningssällskapet\Birgitta Larsson - Borgeby\Beställningsförsök 2020\Jordbruksverket\"/>
    </mc:Choice>
  </mc:AlternateContent>
  <xr:revisionPtr revIDLastSave="5" documentId="8_{0380CFCD-EB61-4A0B-A0BE-75488D82AAC0}" xr6:coauthVersionLast="44" xr6:coauthVersionMax="44" xr10:uidLastSave="{10E37C7F-E333-4093-A02F-5A2C744B9B63}"/>
  <bookViews>
    <workbookView xWindow="-120" yWindow="-120" windowWidth="29040" windowHeight="15840" firstSheet="1" activeTab="3" xr2:uid="{00000000-000D-0000-FFFF-FFFF00000000}"/>
  </bookViews>
  <sheets>
    <sheet name="Blad2" sheetId="12" state="hidden" r:id="rId1"/>
    <sheet name="Instruktion" sheetId="7" r:id="rId2"/>
    <sheet name="Obeh 1" sheetId="1" r:id="rId3"/>
    <sheet name="Obeh 2" sheetId="2" r:id="rId4"/>
    <sheet name="Obeh 3" sheetId="8" r:id="rId5"/>
    <sheet name="Samtliga graderingar" sheetId="13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13" l="1"/>
  <c r="Z16" i="13"/>
  <c r="X16" i="13"/>
  <c r="C40" i="12"/>
  <c r="H40" i="12"/>
  <c r="X14" i="13"/>
  <c r="I110" i="8"/>
  <c r="H110" i="8"/>
  <c r="G110" i="8"/>
  <c r="C24" i="12"/>
  <c r="H24" i="12"/>
  <c r="F110" i="8"/>
  <c r="I110" i="2"/>
  <c r="E16" i="12"/>
  <c r="J16" i="12"/>
  <c r="H110" i="2"/>
  <c r="G110" i="2"/>
  <c r="X12" i="13"/>
  <c r="F110" i="2"/>
  <c r="W12" i="13"/>
  <c r="N45" i="1"/>
  <c r="I110" i="1"/>
  <c r="Z11" i="13"/>
  <c r="H110" i="1"/>
  <c r="Y11" i="13"/>
  <c r="G110" i="1"/>
  <c r="C8" i="12"/>
  <c r="H8" i="12"/>
  <c r="F110" i="1"/>
  <c r="A65" i="2"/>
  <c r="A6" i="8"/>
  <c r="A57" i="8"/>
  <c r="A6" i="2"/>
  <c r="A57" i="2"/>
  <c r="A4" i="13"/>
  <c r="A57" i="1"/>
  <c r="A59" i="1"/>
  <c r="C4" i="13"/>
  <c r="F4" i="13"/>
  <c r="B28" i="1"/>
  <c r="B48" i="1"/>
  <c r="B29" i="1"/>
  <c r="B49" i="1"/>
  <c r="Y16" i="13"/>
  <c r="W16" i="13"/>
  <c r="Z15" i="13"/>
  <c r="Y15" i="13"/>
  <c r="W15" i="13"/>
  <c r="Z14" i="13"/>
  <c r="Y14" i="13"/>
  <c r="W14" i="13"/>
  <c r="Z13" i="13"/>
  <c r="Y13" i="13"/>
  <c r="W13" i="13"/>
  <c r="B16" i="13"/>
  <c r="B15" i="13"/>
  <c r="B14" i="13"/>
  <c r="B13" i="13"/>
  <c r="B12" i="13"/>
  <c r="A16" i="13"/>
  <c r="A15" i="13"/>
  <c r="A14" i="13"/>
  <c r="A12" i="13"/>
  <c r="A11" i="13"/>
  <c r="B11" i="13"/>
  <c r="W8" i="13"/>
  <c r="S16" i="13"/>
  <c r="U16" i="13"/>
  <c r="V16" i="13"/>
  <c r="O16" i="13"/>
  <c r="C46" i="12"/>
  <c r="H46" i="12"/>
  <c r="Q16" i="13"/>
  <c r="E46" i="12"/>
  <c r="J46" i="12"/>
  <c r="L16" i="13"/>
  <c r="M16" i="13"/>
  <c r="G16" i="13"/>
  <c r="J16" i="13"/>
  <c r="B43" i="12"/>
  <c r="G43" i="12"/>
  <c r="C43" i="12"/>
  <c r="H43" i="12"/>
  <c r="F16" i="13"/>
  <c r="N16" i="1"/>
  <c r="N36" i="1"/>
  <c r="N67" i="1"/>
  <c r="N87" i="1"/>
  <c r="F106" i="1"/>
  <c r="N17" i="1"/>
  <c r="N37" i="1"/>
  <c r="N68" i="1"/>
  <c r="N88" i="1"/>
  <c r="G106" i="1"/>
  <c r="N18" i="1"/>
  <c r="N38" i="1"/>
  <c r="N69" i="1"/>
  <c r="N89" i="1"/>
  <c r="H106" i="1"/>
  <c r="N19" i="1"/>
  <c r="N39" i="1"/>
  <c r="N70" i="1"/>
  <c r="N90" i="1"/>
  <c r="I106" i="1"/>
  <c r="N20" i="1"/>
  <c r="N40" i="1"/>
  <c r="N71" i="1"/>
  <c r="N91" i="1"/>
  <c r="F107" i="1"/>
  <c r="N21" i="1"/>
  <c r="N41" i="1"/>
  <c r="N72" i="1"/>
  <c r="N92" i="1"/>
  <c r="G107" i="1"/>
  <c r="N22" i="1"/>
  <c r="N42" i="1"/>
  <c r="N73" i="1"/>
  <c r="N93" i="1"/>
  <c r="N23" i="1"/>
  <c r="N43" i="1"/>
  <c r="N74" i="1"/>
  <c r="N94" i="1"/>
  <c r="I107" i="1"/>
  <c r="N24" i="1"/>
  <c r="N44" i="1"/>
  <c r="N75" i="1"/>
  <c r="N95" i="1"/>
  <c r="N25" i="1"/>
  <c r="N76" i="1"/>
  <c r="N96" i="1"/>
  <c r="N26" i="1"/>
  <c r="N46" i="1"/>
  <c r="N77" i="1"/>
  <c r="N97" i="1"/>
  <c r="N27" i="1"/>
  <c r="N47" i="1"/>
  <c r="N78" i="1"/>
  <c r="N98" i="1"/>
  <c r="N28" i="1"/>
  <c r="N48" i="1"/>
  <c r="N79" i="1"/>
  <c r="N99" i="1"/>
  <c r="N29" i="1"/>
  <c r="N49" i="1"/>
  <c r="N80" i="1"/>
  <c r="N100" i="1"/>
  <c r="N30" i="1"/>
  <c r="N50" i="1"/>
  <c r="N81" i="1"/>
  <c r="N101" i="1"/>
  <c r="N31" i="1"/>
  <c r="N51" i="1"/>
  <c r="N82" i="1"/>
  <c r="N102" i="1"/>
  <c r="B8" i="12"/>
  <c r="G8" i="12"/>
  <c r="X11" i="13"/>
  <c r="A2" i="12"/>
  <c r="L2" i="12"/>
  <c r="A1" i="12"/>
  <c r="L1" i="12"/>
  <c r="A48" i="12"/>
  <c r="A47" i="12"/>
  <c r="A46" i="12"/>
  <c r="A45" i="12"/>
  <c r="A44" i="12"/>
  <c r="A43" i="12"/>
  <c r="A42" i="12"/>
  <c r="L42" i="12"/>
  <c r="A41" i="12"/>
  <c r="L41" i="12"/>
  <c r="A40" i="12"/>
  <c r="A39" i="12"/>
  <c r="A38" i="12"/>
  <c r="A37" i="12"/>
  <c r="A36" i="12"/>
  <c r="A35" i="12"/>
  <c r="A34" i="12"/>
  <c r="L34" i="12"/>
  <c r="A33" i="12"/>
  <c r="L33" i="12"/>
  <c r="A32" i="12"/>
  <c r="A31" i="12"/>
  <c r="A30" i="12"/>
  <c r="A29" i="12"/>
  <c r="A28" i="12"/>
  <c r="A27" i="12"/>
  <c r="A26" i="12"/>
  <c r="L26" i="12"/>
  <c r="A25" i="12"/>
  <c r="L25" i="12"/>
  <c r="A24" i="12"/>
  <c r="A23" i="12"/>
  <c r="A22" i="12"/>
  <c r="A21" i="12"/>
  <c r="A20" i="12"/>
  <c r="A19" i="12"/>
  <c r="A18" i="12"/>
  <c r="L18" i="12"/>
  <c r="A17" i="12"/>
  <c r="L17" i="12"/>
  <c r="A16" i="12"/>
  <c r="A15" i="12"/>
  <c r="A14" i="12"/>
  <c r="A13" i="12"/>
  <c r="A12" i="12"/>
  <c r="A11" i="12"/>
  <c r="A10" i="12"/>
  <c r="L10" i="12"/>
  <c r="A9" i="12"/>
  <c r="L9" i="12"/>
  <c r="N12" i="1"/>
  <c r="N32" i="1"/>
  <c r="N63" i="1"/>
  <c r="N83" i="1"/>
  <c r="N13" i="1"/>
  <c r="N33" i="1"/>
  <c r="N64" i="1"/>
  <c r="N84" i="1"/>
  <c r="N14" i="1"/>
  <c r="N34" i="1"/>
  <c r="N65" i="1"/>
  <c r="N85" i="1"/>
  <c r="N15" i="1"/>
  <c r="N35" i="1"/>
  <c r="N66" i="1"/>
  <c r="N86" i="1"/>
  <c r="B25" i="1"/>
  <c r="B76" i="1"/>
  <c r="B21" i="1"/>
  <c r="B72" i="1"/>
  <c r="B17" i="1"/>
  <c r="B68" i="1"/>
  <c r="B13" i="1"/>
  <c r="C105" i="1"/>
  <c r="A3" i="12"/>
  <c r="C110" i="1"/>
  <c r="A8" i="12"/>
  <c r="B12" i="1"/>
  <c r="B105" i="1"/>
  <c r="C8" i="13"/>
  <c r="B48" i="12"/>
  <c r="G48" i="12"/>
  <c r="C48" i="12"/>
  <c r="H48" i="12"/>
  <c r="D48" i="12"/>
  <c r="I48" i="12"/>
  <c r="E48" i="12"/>
  <c r="J48" i="12"/>
  <c r="B39" i="12"/>
  <c r="G39" i="12"/>
  <c r="D15" i="13"/>
  <c r="F15" i="13"/>
  <c r="E36" i="12"/>
  <c r="J36" i="12"/>
  <c r="N15" i="13"/>
  <c r="R15" i="13"/>
  <c r="V15" i="13"/>
  <c r="B40" i="12"/>
  <c r="G40" i="12"/>
  <c r="D40" i="12"/>
  <c r="I40" i="12"/>
  <c r="E40" i="12"/>
  <c r="J40" i="12"/>
  <c r="E14" i="13"/>
  <c r="F14" i="13"/>
  <c r="G14" i="13"/>
  <c r="J14" i="13"/>
  <c r="K14" i="13"/>
  <c r="N14" i="13"/>
  <c r="T14" i="13"/>
  <c r="B27" i="12"/>
  <c r="G27" i="12"/>
  <c r="B32" i="12"/>
  <c r="G32" i="12"/>
  <c r="C32" i="12"/>
  <c r="H32" i="12"/>
  <c r="D32" i="12"/>
  <c r="I32" i="12"/>
  <c r="E32" i="12"/>
  <c r="J32" i="12"/>
  <c r="C3" i="8"/>
  <c r="B12" i="8"/>
  <c r="A8" i="8"/>
  <c r="A59" i="8"/>
  <c r="C8" i="8"/>
  <c r="C59" i="8"/>
  <c r="N12" i="8"/>
  <c r="N13" i="8"/>
  <c r="A14" i="8"/>
  <c r="N14" i="8"/>
  <c r="N15" i="8"/>
  <c r="I105" i="8"/>
  <c r="F13" i="13"/>
  <c r="N16" i="8"/>
  <c r="F106" i="8"/>
  <c r="B20" i="12"/>
  <c r="G20" i="12"/>
  <c r="N17" i="8"/>
  <c r="G106" i="8"/>
  <c r="H13" i="13"/>
  <c r="N18" i="8"/>
  <c r="H106" i="8"/>
  <c r="N19" i="8"/>
  <c r="N20" i="8"/>
  <c r="N21" i="8"/>
  <c r="N22" i="8"/>
  <c r="H107" i="8"/>
  <c r="M13" i="13"/>
  <c r="N23" i="8"/>
  <c r="N24" i="8"/>
  <c r="F108" i="8"/>
  <c r="N25" i="8"/>
  <c r="G108" i="8"/>
  <c r="N26" i="8"/>
  <c r="H108" i="8"/>
  <c r="Q13" i="13"/>
  <c r="N27" i="8"/>
  <c r="I108" i="8"/>
  <c r="N28" i="8"/>
  <c r="F109" i="8"/>
  <c r="N29" i="8"/>
  <c r="G109" i="8"/>
  <c r="T13" i="13"/>
  <c r="N30" i="8"/>
  <c r="H109" i="8"/>
  <c r="U13" i="13"/>
  <c r="N31" i="8"/>
  <c r="I109" i="8"/>
  <c r="V13" i="13"/>
  <c r="N32" i="8"/>
  <c r="N33" i="8"/>
  <c r="A34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F59" i="8"/>
  <c r="I59" i="8"/>
  <c r="M59" i="8"/>
  <c r="N63" i="8"/>
  <c r="N64" i="8"/>
  <c r="A65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A85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I106" i="8"/>
  <c r="J13" i="13"/>
  <c r="I107" i="8"/>
  <c r="N13" i="13"/>
  <c r="B24" i="12"/>
  <c r="G24" i="12"/>
  <c r="D24" i="12"/>
  <c r="I24" i="12"/>
  <c r="E24" i="12"/>
  <c r="J24" i="12"/>
  <c r="A85" i="2"/>
  <c r="A34" i="2"/>
  <c r="A14" i="2"/>
  <c r="C8" i="2"/>
  <c r="C59" i="2"/>
  <c r="A8" i="2"/>
  <c r="A59" i="2"/>
  <c r="M59" i="2"/>
  <c r="I59" i="2"/>
  <c r="F59" i="2"/>
  <c r="M59" i="1"/>
  <c r="I59" i="1"/>
  <c r="F59" i="1"/>
  <c r="C59" i="1"/>
  <c r="C3" i="2"/>
  <c r="B28" i="2"/>
  <c r="N12" i="2"/>
  <c r="N13" i="2"/>
  <c r="N14" i="2"/>
  <c r="N34" i="2"/>
  <c r="N65" i="2"/>
  <c r="N85" i="2"/>
  <c r="H105" i="2"/>
  <c r="D11" i="12"/>
  <c r="I11" i="1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63" i="2"/>
  <c r="N64" i="2"/>
  <c r="N66" i="2"/>
  <c r="N67" i="2"/>
  <c r="N68" i="2"/>
  <c r="N69" i="2"/>
  <c r="N89" i="2"/>
  <c r="H106" i="2"/>
  <c r="D12" i="12"/>
  <c r="I12" i="1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6" i="2"/>
  <c r="N87" i="2"/>
  <c r="N88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F108" i="2"/>
  <c r="B14" i="12"/>
  <c r="G14" i="12"/>
  <c r="B16" i="12"/>
  <c r="G16" i="12"/>
  <c r="C16" i="12"/>
  <c r="H16" i="12"/>
  <c r="D16" i="12"/>
  <c r="I16" i="12"/>
  <c r="B16" i="1"/>
  <c r="B36" i="1"/>
  <c r="B20" i="1"/>
  <c r="B40" i="1"/>
  <c r="B24" i="1"/>
  <c r="B75" i="1"/>
  <c r="Y12" i="13"/>
  <c r="D8" i="12"/>
  <c r="I8" i="12"/>
  <c r="W11" i="13"/>
  <c r="C15" i="13"/>
  <c r="L14" i="13"/>
  <c r="H105" i="8"/>
  <c r="E13" i="13"/>
  <c r="C28" i="12"/>
  <c r="H28" i="12"/>
  <c r="D29" i="12"/>
  <c r="I29" i="12"/>
  <c r="Q15" i="13"/>
  <c r="M15" i="13"/>
  <c r="I15" i="13"/>
  <c r="D35" i="12"/>
  <c r="I35" i="12"/>
  <c r="S15" i="13"/>
  <c r="D44" i="12"/>
  <c r="I44" i="12"/>
  <c r="H16" i="13"/>
  <c r="T16" i="13"/>
  <c r="K16" i="13"/>
  <c r="B45" i="12"/>
  <c r="G45" i="12"/>
  <c r="C31" i="12"/>
  <c r="H31" i="12"/>
  <c r="E20" i="12"/>
  <c r="J20" i="12"/>
  <c r="C45" i="12"/>
  <c r="H45" i="12"/>
  <c r="H14" i="13"/>
  <c r="D45" i="12"/>
  <c r="I45" i="12"/>
  <c r="E44" i="12"/>
  <c r="J44" i="12"/>
  <c r="B44" i="12"/>
  <c r="G44" i="12"/>
  <c r="B37" i="12"/>
  <c r="G37" i="12"/>
  <c r="K15" i="13"/>
  <c r="R13" i="13"/>
  <c r="E22" i="12"/>
  <c r="J22" i="12"/>
  <c r="B46" i="12"/>
  <c r="G46" i="12"/>
  <c r="D38" i="12"/>
  <c r="I38" i="12"/>
  <c r="B47" i="12"/>
  <c r="G47" i="12"/>
  <c r="D37" i="12"/>
  <c r="I37" i="12"/>
  <c r="L40" i="12"/>
  <c r="C47" i="12"/>
  <c r="H47" i="12"/>
  <c r="D47" i="12"/>
  <c r="I47" i="12"/>
  <c r="I108" i="2"/>
  <c r="R12" i="13"/>
  <c r="G105" i="1"/>
  <c r="D11" i="13"/>
  <c r="P13" i="13"/>
  <c r="C22" i="12"/>
  <c r="H22" i="12"/>
  <c r="T15" i="13"/>
  <c r="C39" i="12"/>
  <c r="H39" i="12"/>
  <c r="P15" i="13"/>
  <c r="C38" i="12"/>
  <c r="H38" i="12"/>
  <c r="C37" i="12"/>
  <c r="H37" i="12"/>
  <c r="L15" i="13"/>
  <c r="H15" i="13"/>
  <c r="C36" i="12"/>
  <c r="H36" i="12"/>
  <c r="E16" i="13"/>
  <c r="D43" i="12"/>
  <c r="I43" i="12"/>
  <c r="E43" i="12"/>
  <c r="J43" i="12"/>
  <c r="L43" i="12"/>
  <c r="B35" i="12"/>
  <c r="G35" i="12"/>
  <c r="C29" i="12"/>
  <c r="H29" i="12"/>
  <c r="X13" i="13"/>
  <c r="X15" i="13"/>
  <c r="C16" i="13"/>
  <c r="D36" i="12"/>
  <c r="I36" i="12"/>
  <c r="C44" i="12"/>
  <c r="H44" i="12"/>
  <c r="L44" i="12"/>
  <c r="D19" i="12"/>
  <c r="I19" i="12"/>
  <c r="F108" i="1"/>
  <c r="B6" i="12"/>
  <c r="G6" i="12"/>
  <c r="I13" i="13"/>
  <c r="D20" i="12"/>
  <c r="I20" i="12"/>
  <c r="D14" i="13"/>
  <c r="C27" i="12"/>
  <c r="H27" i="12"/>
  <c r="U15" i="13"/>
  <c r="D39" i="12"/>
  <c r="I39" i="12"/>
  <c r="D46" i="12"/>
  <c r="I46" i="12"/>
  <c r="P16" i="13"/>
  <c r="V14" i="13"/>
  <c r="E31" i="12"/>
  <c r="J31" i="12"/>
  <c r="L24" i="12"/>
  <c r="L46" i="12"/>
  <c r="L32" i="12"/>
  <c r="D28" i="12"/>
  <c r="I28" i="12"/>
  <c r="I14" i="13"/>
  <c r="B38" i="12"/>
  <c r="G38" i="12"/>
  <c r="O15" i="13"/>
  <c r="G15" i="13"/>
  <c r="B36" i="12"/>
  <c r="G36" i="12"/>
  <c r="L36" i="12"/>
  <c r="L48" i="12"/>
  <c r="D27" i="12"/>
  <c r="I27" i="12"/>
  <c r="E47" i="12"/>
  <c r="J47" i="12"/>
  <c r="L47" i="12"/>
  <c r="E45" i="12"/>
  <c r="J45" i="12"/>
  <c r="L45" i="12"/>
  <c r="N16" i="13"/>
  <c r="E35" i="12"/>
  <c r="J35" i="12"/>
  <c r="E15" i="13"/>
  <c r="E29" i="12"/>
  <c r="J29" i="12"/>
  <c r="D16" i="13"/>
  <c r="I16" i="13"/>
  <c r="E21" i="12"/>
  <c r="J21" i="12"/>
  <c r="C23" i="12"/>
  <c r="H23" i="12"/>
  <c r="E28" i="12"/>
  <c r="J28" i="12"/>
  <c r="C35" i="12"/>
  <c r="H35" i="12"/>
  <c r="L35" i="12"/>
  <c r="E38" i="12"/>
  <c r="J38" i="12"/>
  <c r="E39" i="12"/>
  <c r="J39" i="12"/>
  <c r="J15" i="13"/>
  <c r="R16" i="13"/>
  <c r="L16" i="12"/>
  <c r="E23" i="12"/>
  <c r="J23" i="12"/>
  <c r="E19" i="12"/>
  <c r="J19" i="12"/>
  <c r="B28" i="12"/>
  <c r="G28" i="12"/>
  <c r="E37" i="12"/>
  <c r="J37" i="12"/>
  <c r="L37" i="12"/>
  <c r="E8" i="12"/>
  <c r="J8" i="12"/>
  <c r="L8" i="12"/>
  <c r="C20" i="12"/>
  <c r="H20" i="12"/>
  <c r="L20" i="12"/>
  <c r="S13" i="13"/>
  <c r="B23" i="12"/>
  <c r="G23" i="12"/>
  <c r="B22" i="12"/>
  <c r="G22" i="12"/>
  <c r="O13" i="13"/>
  <c r="D23" i="12"/>
  <c r="I23" i="12"/>
  <c r="D22" i="12"/>
  <c r="I22" i="12"/>
  <c r="D21" i="12"/>
  <c r="I21" i="12"/>
  <c r="G13" i="13"/>
  <c r="G107" i="8"/>
  <c r="L13" i="13"/>
  <c r="F107" i="8"/>
  <c r="K13" i="13"/>
  <c r="G105" i="8"/>
  <c r="C19" i="12"/>
  <c r="H19" i="12"/>
  <c r="F105" i="8"/>
  <c r="C13" i="13"/>
  <c r="B29" i="12"/>
  <c r="G29" i="12"/>
  <c r="M14" i="13"/>
  <c r="S14" i="13"/>
  <c r="B31" i="12"/>
  <c r="G31" i="12"/>
  <c r="D31" i="12"/>
  <c r="I31" i="12"/>
  <c r="U14" i="13"/>
  <c r="E27" i="12"/>
  <c r="J27" i="12"/>
  <c r="C14" i="13"/>
  <c r="H107" i="1"/>
  <c r="M11" i="13"/>
  <c r="B80" i="1"/>
  <c r="B100" i="1"/>
  <c r="R14" i="13"/>
  <c r="D30" i="12"/>
  <c r="I30" i="12"/>
  <c r="C30" i="12"/>
  <c r="H30" i="12"/>
  <c r="O14" i="13"/>
  <c r="H107" i="2"/>
  <c r="M12" i="13"/>
  <c r="H109" i="1"/>
  <c r="U11" i="13"/>
  <c r="F109" i="1"/>
  <c r="S11" i="13"/>
  <c r="I109" i="1"/>
  <c r="V11" i="13"/>
  <c r="G109" i="1"/>
  <c r="T11" i="13"/>
  <c r="H105" i="1"/>
  <c r="E11" i="13"/>
  <c r="I105" i="1"/>
  <c r="F11" i="13"/>
  <c r="F105" i="1"/>
  <c r="C11" i="13"/>
  <c r="H108" i="1"/>
  <c r="D6" i="12"/>
  <c r="I6" i="12"/>
  <c r="E5" i="12"/>
  <c r="J5" i="12"/>
  <c r="N11" i="13"/>
  <c r="K11" i="13"/>
  <c r="B5" i="12"/>
  <c r="G5" i="12"/>
  <c r="C5" i="12"/>
  <c r="H5" i="12"/>
  <c r="L11" i="13"/>
  <c r="D4" i="12"/>
  <c r="I4" i="12"/>
  <c r="I11" i="13"/>
  <c r="B4" i="12"/>
  <c r="G4" i="12"/>
  <c r="G11" i="13"/>
  <c r="J11" i="13"/>
  <c r="E4" i="12"/>
  <c r="J4" i="12"/>
  <c r="C4" i="12"/>
  <c r="H4" i="12"/>
  <c r="H11" i="13"/>
  <c r="C3" i="12"/>
  <c r="H3" i="12"/>
  <c r="B16" i="2"/>
  <c r="B33" i="1"/>
  <c r="B16" i="8"/>
  <c r="B36" i="8"/>
  <c r="B24" i="2"/>
  <c r="B44" i="2"/>
  <c r="B71" i="1"/>
  <c r="B91" i="1"/>
  <c r="I109" i="2"/>
  <c r="E15" i="12"/>
  <c r="J15" i="12"/>
  <c r="F109" i="2"/>
  <c r="S12" i="13"/>
  <c r="O12" i="13"/>
  <c r="I106" i="2"/>
  <c r="J12" i="13"/>
  <c r="G106" i="2"/>
  <c r="H12" i="13"/>
  <c r="I105" i="2"/>
  <c r="F12" i="13"/>
  <c r="H109" i="2"/>
  <c r="D15" i="12"/>
  <c r="I15" i="12"/>
  <c r="G109" i="2"/>
  <c r="C15" i="12"/>
  <c r="H15" i="12"/>
  <c r="H108" i="2"/>
  <c r="D14" i="12"/>
  <c r="I14" i="12"/>
  <c r="G108" i="2"/>
  <c r="C14" i="12"/>
  <c r="H14" i="12"/>
  <c r="I12" i="13"/>
  <c r="F106" i="2"/>
  <c r="G12" i="13"/>
  <c r="F105" i="2"/>
  <c r="B11" i="12"/>
  <c r="G11" i="12"/>
  <c r="G105" i="2"/>
  <c r="D12" i="13"/>
  <c r="E12" i="13"/>
  <c r="G107" i="2"/>
  <c r="L12" i="13"/>
  <c r="I107" i="2"/>
  <c r="E13" i="12"/>
  <c r="J13" i="12"/>
  <c r="F107" i="2"/>
  <c r="K12" i="13"/>
  <c r="Z12" i="13"/>
  <c r="B25" i="8"/>
  <c r="B45" i="8"/>
  <c r="I108" i="1"/>
  <c r="E6" i="12"/>
  <c r="J6" i="12"/>
  <c r="B17" i="8"/>
  <c r="B68" i="8"/>
  <c r="B88" i="8"/>
  <c r="B29" i="8"/>
  <c r="B13" i="8"/>
  <c r="B33" i="8"/>
  <c r="B64" i="1"/>
  <c r="B84" i="1"/>
  <c r="B29" i="2"/>
  <c r="B21" i="8"/>
  <c r="B63" i="1"/>
  <c r="B83" i="1"/>
  <c r="B28" i="8"/>
  <c r="B20" i="8"/>
  <c r="B24" i="8"/>
  <c r="B44" i="8"/>
  <c r="G108" i="1"/>
  <c r="P11" i="13"/>
  <c r="B67" i="1"/>
  <c r="B13" i="2"/>
  <c r="B37" i="1"/>
  <c r="B32" i="1"/>
  <c r="B45" i="1"/>
  <c r="B17" i="2"/>
  <c r="B79" i="1"/>
  <c r="B20" i="2"/>
  <c r="B21" i="2"/>
  <c r="B12" i="2"/>
  <c r="B44" i="1"/>
  <c r="B25" i="2"/>
  <c r="B41" i="1"/>
  <c r="B108" i="1"/>
  <c r="O8" i="13"/>
  <c r="B95" i="1"/>
  <c r="B96" i="1"/>
  <c r="C108" i="1"/>
  <c r="A6" i="12"/>
  <c r="B79" i="2"/>
  <c r="B48" i="2"/>
  <c r="B88" i="1"/>
  <c r="C106" i="1"/>
  <c r="A4" i="12"/>
  <c r="B105" i="8"/>
  <c r="B63" i="8"/>
  <c r="B83" i="8"/>
  <c r="B32" i="8"/>
  <c r="C107" i="1"/>
  <c r="A5" i="12"/>
  <c r="B92" i="1"/>
  <c r="U12" i="13"/>
  <c r="E14" i="12"/>
  <c r="J14" i="12"/>
  <c r="L14" i="12"/>
  <c r="L29" i="12"/>
  <c r="L39" i="12"/>
  <c r="C109" i="1"/>
  <c r="A7" i="12"/>
  <c r="B107" i="1"/>
  <c r="K8" i="13"/>
  <c r="D5" i="12"/>
  <c r="I5" i="12"/>
  <c r="L27" i="12"/>
  <c r="L28" i="12"/>
  <c r="O11" i="13"/>
  <c r="B3" i="12"/>
  <c r="G3" i="12"/>
  <c r="L38" i="12"/>
  <c r="L22" i="12"/>
  <c r="L23" i="12"/>
  <c r="C21" i="12"/>
  <c r="H21" i="12"/>
  <c r="B21" i="12"/>
  <c r="G21" i="12"/>
  <c r="D13" i="13"/>
  <c r="B19" i="12"/>
  <c r="G19" i="12"/>
  <c r="L19" i="12"/>
  <c r="L31" i="12"/>
  <c r="B37" i="8"/>
  <c r="B75" i="2"/>
  <c r="B108" i="2"/>
  <c r="E30" i="12"/>
  <c r="J30" i="12"/>
  <c r="Q14" i="13"/>
  <c r="P14" i="13"/>
  <c r="B30" i="12"/>
  <c r="G30" i="12"/>
  <c r="C11" i="12"/>
  <c r="H11" i="12"/>
  <c r="E11" i="12"/>
  <c r="J11" i="12"/>
  <c r="N12" i="13"/>
  <c r="B15" i="12"/>
  <c r="G15" i="12"/>
  <c r="L15" i="12"/>
  <c r="D13" i="12"/>
  <c r="I13" i="12"/>
  <c r="C12" i="13"/>
  <c r="V12" i="13"/>
  <c r="Q11" i="13"/>
  <c r="D7" i="12"/>
  <c r="I7" i="12"/>
  <c r="C7" i="12"/>
  <c r="H7" i="12"/>
  <c r="B7" i="12"/>
  <c r="G7" i="12"/>
  <c r="E3" i="12"/>
  <c r="J3" i="12"/>
  <c r="D3" i="12"/>
  <c r="I3" i="12"/>
  <c r="E7" i="12"/>
  <c r="J7" i="12"/>
  <c r="C6" i="12"/>
  <c r="H6" i="12"/>
  <c r="L6" i="12"/>
  <c r="L4" i="12"/>
  <c r="L5" i="12"/>
  <c r="B67" i="8"/>
  <c r="B64" i="8"/>
  <c r="B84" i="8"/>
  <c r="B36" i="2"/>
  <c r="B67" i="2"/>
  <c r="T12" i="13"/>
  <c r="B12" i="12"/>
  <c r="G12" i="12"/>
  <c r="C12" i="12"/>
  <c r="H12" i="12"/>
  <c r="P12" i="13"/>
  <c r="E12" i="12"/>
  <c r="J12" i="12"/>
  <c r="Q12" i="13"/>
  <c r="C13" i="12"/>
  <c r="H13" i="12"/>
  <c r="B13" i="12"/>
  <c r="G13" i="12"/>
  <c r="B76" i="8"/>
  <c r="B96" i="8"/>
  <c r="R11" i="13"/>
  <c r="B41" i="8"/>
  <c r="B72" i="8"/>
  <c r="B92" i="8"/>
  <c r="B49" i="2"/>
  <c r="B80" i="2"/>
  <c r="B100" i="2"/>
  <c r="B48" i="8"/>
  <c r="B79" i="8"/>
  <c r="B80" i="8"/>
  <c r="B100" i="8"/>
  <c r="B49" i="8"/>
  <c r="B75" i="8"/>
  <c r="B108" i="8"/>
  <c r="B40" i="8"/>
  <c r="B71" i="8"/>
  <c r="B99" i="1"/>
  <c r="B109" i="1"/>
  <c r="S8" i="13"/>
  <c r="B64" i="2"/>
  <c r="B84" i="2"/>
  <c r="B33" i="2"/>
  <c r="B68" i="2"/>
  <c r="B88" i="2"/>
  <c r="B37" i="2"/>
  <c r="B87" i="1"/>
  <c r="B106" i="1"/>
  <c r="G8" i="13"/>
  <c r="B71" i="2"/>
  <c r="B40" i="2"/>
  <c r="B76" i="2"/>
  <c r="B96" i="2"/>
  <c r="B45" i="2"/>
  <c r="B63" i="2"/>
  <c r="B83" i="2"/>
  <c r="B105" i="2"/>
  <c r="B32" i="2"/>
  <c r="B72" i="2"/>
  <c r="B92" i="2"/>
  <c r="B41" i="2"/>
  <c r="B109" i="2"/>
  <c r="B99" i="2"/>
  <c r="B95" i="8"/>
  <c r="B95" i="2"/>
  <c r="L21" i="12"/>
  <c r="L3" i="12"/>
  <c r="L30" i="12"/>
  <c r="L11" i="12"/>
  <c r="L7" i="12"/>
  <c r="B87" i="2"/>
  <c r="B106" i="2"/>
  <c r="B87" i="8"/>
  <c r="B106" i="8"/>
  <c r="L12" i="12"/>
  <c r="L13" i="12"/>
  <c r="B107" i="8"/>
  <c r="B91" i="8"/>
  <c r="B99" i="8"/>
  <c r="B109" i="8"/>
  <c r="B107" i="2"/>
  <c r="B91" i="2"/>
</calcChain>
</file>

<file path=xl/sharedStrings.xml><?xml version="1.0" encoding="utf-8"?>
<sst xmlns="http://schemas.openxmlformats.org/spreadsheetml/2006/main" count="548" uniqueCount="94">
  <si>
    <t>Graderingsprotokoll , obehandlad ruta</t>
  </si>
  <si>
    <t>Sidan 1</t>
  </si>
  <si>
    <t>ADB:nr</t>
  </si>
  <si>
    <t>Försöksnr</t>
  </si>
  <si>
    <t>Utv.stad. BBCH</t>
  </si>
  <si>
    <t>Datum</t>
  </si>
  <si>
    <t>Signatur</t>
  </si>
  <si>
    <t>Angrepp per blad %, yta</t>
  </si>
  <si>
    <t>Sjukdom</t>
  </si>
  <si>
    <t>Blad-</t>
  </si>
  <si>
    <t>blad nr</t>
  </si>
  <si>
    <t>antal</t>
  </si>
  <si>
    <t>nivå</t>
  </si>
  <si>
    <t>Medel</t>
  </si>
  <si>
    <t>vissna</t>
  </si>
  <si>
    <t>Block I</t>
  </si>
  <si>
    <t>Vete</t>
  </si>
  <si>
    <t>ERYSGR</t>
  </si>
  <si>
    <t>Mjöldagg</t>
  </si>
  <si>
    <t>Ruta nr</t>
  </si>
  <si>
    <t>PUCCRE</t>
  </si>
  <si>
    <t>Brunrost</t>
  </si>
  <si>
    <t>PUCCST</t>
  </si>
  <si>
    <t>Gulrost</t>
  </si>
  <si>
    <t>SEPTTR</t>
  </si>
  <si>
    <t>Svartpricksjuka</t>
  </si>
  <si>
    <t>PYRNTR</t>
  </si>
  <si>
    <t>DTR</t>
  </si>
  <si>
    <t>Råg</t>
  </si>
  <si>
    <t>RHYNSE</t>
  </si>
  <si>
    <t>Sköldfläcksjuka</t>
  </si>
  <si>
    <t xml:space="preserve">  </t>
  </si>
  <si>
    <t>Korn</t>
  </si>
  <si>
    <t>PUCCHD</t>
  </si>
  <si>
    <t>Kornrost</t>
  </si>
  <si>
    <t>PYRNTE</t>
  </si>
  <si>
    <t>Bladfläcksjuka</t>
  </si>
  <si>
    <t>Havre</t>
  </si>
  <si>
    <t>PUCCCA</t>
  </si>
  <si>
    <t>Kronrost</t>
  </si>
  <si>
    <t>PYRNAV</t>
  </si>
  <si>
    <t>PSEUSY</t>
  </si>
  <si>
    <t>Bladbakterios</t>
  </si>
  <si>
    <t>Block II</t>
  </si>
  <si>
    <t>Sidan 2</t>
  </si>
  <si>
    <t>Block III</t>
  </si>
  <si>
    <t>Block IV</t>
  </si>
  <si>
    <t>Medeltal 4 block</t>
  </si>
  <si>
    <t>Bladnivå</t>
  </si>
  <si>
    <t>% angrepp</t>
  </si>
  <si>
    <t>Andel vissna</t>
  </si>
  <si>
    <t>Rågvete</t>
  </si>
  <si>
    <t>Välj gröda:</t>
  </si>
  <si>
    <t>Vårkorn</t>
  </si>
  <si>
    <t>Höstkorn</t>
  </si>
  <si>
    <t>Endast 1 fil per försök!</t>
  </si>
  <si>
    <t>I fliken Obeh 1 väljer du först vilken gröda som ska graderas.</t>
  </si>
  <si>
    <t>samt vilka rutor som är obehandlade.</t>
  </si>
  <si>
    <t>Sjukdomarna kommer fram automatiskt</t>
  </si>
  <si>
    <t>Skriv ut flikarna på papper om ni använder pappersvarianten vid</t>
  </si>
  <si>
    <t>graderingarna!</t>
  </si>
  <si>
    <t>Gradera!</t>
  </si>
  <si>
    <t>Skriv in graderingarna i denna fil i den ordning som graderingarna utfördes</t>
  </si>
  <si>
    <t>Första graderingen = Obeh 1, andra = Obeh 2 osv.</t>
  </si>
  <si>
    <t>Klart!</t>
  </si>
  <si>
    <t>Höstvete</t>
  </si>
  <si>
    <t>Vårvete</t>
  </si>
  <si>
    <t>Blad 1</t>
  </si>
  <si>
    <t>Blad 2</t>
  </si>
  <si>
    <t>Blad 3</t>
  </si>
  <si>
    <t>Blad 4</t>
  </si>
  <si>
    <t>Blad</t>
  </si>
  <si>
    <t>Plan:nr</t>
  </si>
  <si>
    <t xml:space="preserve">Utv.stad. </t>
  </si>
  <si>
    <t>BBCH</t>
  </si>
  <si>
    <t>Angrepp per blad, % yta</t>
  </si>
  <si>
    <t>Ramularia</t>
  </si>
  <si>
    <t>RAMUCC</t>
  </si>
  <si>
    <t>Brunfläcksjuka</t>
  </si>
  <si>
    <t>Brnfläcksjuka</t>
  </si>
  <si>
    <t>I fliken Obeh1 skriver du in Plan-nr, ADB-nr och försöksnr</t>
  </si>
  <si>
    <t>Svampgradering i obehandlad ruta "A-rute gradering" (10 blad/bladnivå och ruta)</t>
  </si>
  <si>
    <r>
      <t xml:space="preserve">Spara filen som ADBnr-Obeh rutor t ex </t>
    </r>
    <r>
      <rPr>
        <sz val="12"/>
        <color indexed="10"/>
        <rFont val="Arial"/>
        <family val="2"/>
      </rPr>
      <t>152001</t>
    </r>
    <r>
      <rPr>
        <b/>
        <sz val="12"/>
        <color indexed="10"/>
        <rFont val="Arial"/>
        <family val="2"/>
      </rPr>
      <t>-Obeh rutor</t>
    </r>
  </si>
  <si>
    <t>Finns inga angrepp, skriv 0. Det är viktigt att ni fyller i för samtliga sjukdomar</t>
  </si>
  <si>
    <t>så att det klart framgår att ni har kontollerat om sjukdomen finns eller inte finns.</t>
  </si>
  <si>
    <t>SE EXEMPEL NEDAN</t>
  </si>
  <si>
    <t>Graderingsprotokoll, obehandlad ruta</t>
  </si>
  <si>
    <t>L9-10??-2015</t>
  </si>
  <si>
    <t>15?????</t>
  </si>
  <si>
    <t>LB-???-2015</t>
  </si>
  <si>
    <t>AB</t>
  </si>
  <si>
    <t>HS20094</t>
  </si>
  <si>
    <t>HH</t>
  </si>
  <si>
    <t>2020-05-20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</si>
</sst>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0" fontId="4" fillId="17" borderId="2" applyNumberFormat="0" applyAlignment="0" applyProtection="0"/>
    <xf numFmtId="0" fontId="5" fillId="4" borderId="0" applyNumberFormat="0" applyBorder="0" applyAlignment="0" applyProtection="0"/>
    <xf numFmtId="0" fontId="6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2" applyNumberFormat="0" applyAlignment="0" applyProtection="0"/>
    <xf numFmtId="0" fontId="9" fillId="22" borderId="3" applyNumberFormat="0" applyAlignment="0" applyProtection="0"/>
    <xf numFmtId="0" fontId="10" fillId="0" borderId="4" applyNumberFormat="0" applyFill="0" applyAlignment="0" applyProtection="0"/>
    <xf numFmtId="0" fontId="11" fillId="2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7" borderId="9" applyNumberFormat="0" applyAlignment="0" applyProtection="0"/>
    <xf numFmtId="0" fontId="18" fillId="0" borderId="0" applyNumberFormat="0" applyFill="0" applyBorder="0" applyAlignment="0" applyProtection="0"/>
  </cellStyleXfs>
  <cellXfs count="162">
    <xf numFmtId="0" fontId="0" fillId="0" borderId="0" xfId="0"/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2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23" fillId="0" borderId="11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23" fillId="0" borderId="14" xfId="0" applyFont="1" applyBorder="1" applyProtection="1">
      <protection hidden="1"/>
    </xf>
    <xf numFmtId="0" fontId="25" fillId="0" borderId="0" xfId="0" applyFont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5" xfId="0" applyBorder="1" applyProtection="1">
      <protection locked="0"/>
    </xf>
    <xf numFmtId="164" fontId="0" fillId="0" borderId="15" xfId="0" applyNumberFormat="1" applyBorder="1" applyProtection="1">
      <protection hidden="1"/>
    </xf>
    <xf numFmtId="0" fontId="26" fillId="0" borderId="0" xfId="0" applyFont="1" applyProtection="1">
      <protection hidden="1"/>
    </xf>
    <xf numFmtId="0" fontId="23" fillId="0" borderId="16" xfId="0" applyFont="1" applyBorder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hidden="1"/>
    </xf>
    <xf numFmtId="0" fontId="26" fillId="0" borderId="18" xfId="0" applyFont="1" applyBorder="1" applyProtection="1"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9" xfId="0" applyBorder="1" applyProtection="1">
      <protection locked="0"/>
    </xf>
    <xf numFmtId="164" fontId="0" fillId="0" borderId="19" xfId="0" applyNumberFormat="1" applyBorder="1" applyProtection="1">
      <protection hidden="1"/>
    </xf>
    <xf numFmtId="0" fontId="26" fillId="0" borderId="10" xfId="0" applyFont="1" applyBorder="1" applyProtection="1">
      <protection hidden="1"/>
    </xf>
    <xf numFmtId="164" fontId="0" fillId="0" borderId="20" xfId="0" applyNumberFormat="1" applyBorder="1" applyProtection="1">
      <protection hidden="1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3" xfId="0" applyNumberFormat="1" applyBorder="1" applyProtection="1">
      <protection hidden="1"/>
    </xf>
    <xf numFmtId="0" fontId="0" fillId="0" borderId="24" xfId="0" applyBorder="1" applyProtection="1">
      <protection locked="0"/>
    </xf>
    <xf numFmtId="0" fontId="0" fillId="0" borderId="25" xfId="0" applyBorder="1" applyProtection="1">
      <protection hidden="1"/>
    </xf>
    <xf numFmtId="0" fontId="26" fillId="0" borderId="25" xfId="0" applyFont="1" applyBorder="1" applyProtection="1"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6" xfId="0" applyBorder="1" applyProtection="1">
      <protection locked="0"/>
    </xf>
    <xf numFmtId="164" fontId="0" fillId="0" borderId="26" xfId="0" applyNumberFormat="1" applyBorder="1" applyProtection="1">
      <protection hidden="1"/>
    </xf>
    <xf numFmtId="0" fontId="0" fillId="0" borderId="0" xfId="0" applyProtection="1">
      <protection locked="0"/>
    </xf>
    <xf numFmtId="0" fontId="22" fillId="0" borderId="10" xfId="0" applyFont="1" applyFill="1" applyBorder="1" applyProtection="1">
      <protection hidden="1"/>
    </xf>
    <xf numFmtId="0" fontId="25" fillId="0" borderId="10" xfId="0" applyFont="1" applyFill="1" applyBorder="1" applyProtection="1">
      <protection hidden="1"/>
    </xf>
    <xf numFmtId="0" fontId="23" fillId="0" borderId="10" xfId="0" applyFont="1" applyFill="1" applyBorder="1" applyAlignment="1" applyProtection="1">
      <alignment horizontal="center"/>
      <protection hidden="1"/>
    </xf>
    <xf numFmtId="0" fontId="23" fillId="0" borderId="10" xfId="0" applyFont="1" applyBorder="1" applyAlignment="1" applyProtection="1">
      <alignment horizontal="center"/>
      <protection hidden="1"/>
    </xf>
    <xf numFmtId="0" fontId="23" fillId="0" borderId="10" xfId="0" applyFont="1" applyBorder="1" applyProtection="1">
      <protection hidden="1"/>
    </xf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164" fontId="19" fillId="0" borderId="0" xfId="0" applyNumberFormat="1" applyFont="1" applyAlignment="1" applyProtection="1">
      <alignment horizontal="center"/>
      <protection hidden="1"/>
    </xf>
    <xf numFmtId="14" fontId="0" fillId="24" borderId="17" xfId="0" applyNumberFormat="1" applyFill="1" applyBorder="1" applyAlignment="1" applyProtection="1">
      <alignment horizontal="left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0" fillId="24" borderId="17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0" fillId="24" borderId="0" xfId="0" quotePrefix="1" applyFill="1" applyBorder="1" applyProtection="1">
      <protection hidden="1"/>
    </xf>
    <xf numFmtId="2" fontId="0" fillId="0" borderId="17" xfId="0" applyNumberFormat="1" applyBorder="1" applyProtection="1">
      <protection hidden="1"/>
    </xf>
    <xf numFmtId="0" fontId="23" fillId="0" borderId="0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23" fillId="0" borderId="27" xfId="0" applyFont="1" applyBorder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locked="0"/>
    </xf>
    <xf numFmtId="14" fontId="24" fillId="0" borderId="0" xfId="0" applyNumberFormat="1" applyFont="1" applyBorder="1" applyAlignment="1" applyProtection="1">
      <alignment horizontal="center"/>
      <protection locked="0"/>
    </xf>
    <xf numFmtId="0" fontId="21" fillId="0" borderId="0" xfId="0" applyFont="1"/>
    <xf numFmtId="0" fontId="23" fillId="0" borderId="29" xfId="0" applyFont="1" applyBorder="1" applyAlignment="1" applyProtection="1">
      <protection hidden="1"/>
    </xf>
    <xf numFmtId="0" fontId="30" fillId="0" borderId="30" xfId="0" applyFont="1" applyBorder="1"/>
    <xf numFmtId="14" fontId="30" fillId="0" borderId="31" xfId="0" applyNumberFormat="1" applyFont="1" applyBorder="1" applyAlignment="1" applyProtection="1">
      <alignment horizontal="left"/>
      <protection locked="0"/>
    </xf>
    <xf numFmtId="0" fontId="30" fillId="0" borderId="28" xfId="0" applyFont="1" applyBorder="1"/>
    <xf numFmtId="0" fontId="30" fillId="0" borderId="0" xfId="0" applyFont="1" applyBorder="1"/>
    <xf numFmtId="0" fontId="30" fillId="0" borderId="32" xfId="0" applyFont="1" applyBorder="1"/>
    <xf numFmtId="14" fontId="30" fillId="0" borderId="15" xfId="0" applyNumberFormat="1" applyFont="1" applyBorder="1" applyAlignment="1" applyProtection="1">
      <alignment horizontal="left"/>
      <protection locked="0"/>
    </xf>
    <xf numFmtId="0" fontId="30" fillId="0" borderId="33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/>
    <xf numFmtId="0" fontId="30" fillId="0" borderId="37" xfId="0" applyFont="1" applyBorder="1"/>
    <xf numFmtId="0" fontId="24" fillId="0" borderId="28" xfId="0" applyFont="1" applyBorder="1" applyAlignment="1" applyProtection="1">
      <alignment horizontal="left"/>
      <protection locked="0"/>
    </xf>
    <xf numFmtId="14" fontId="31" fillId="0" borderId="31" xfId="0" applyNumberFormat="1" applyFont="1" applyBorder="1" applyAlignment="1" applyProtection="1">
      <alignment horizontal="left"/>
      <protection locked="0"/>
    </xf>
    <xf numFmtId="1" fontId="31" fillId="0" borderId="31" xfId="0" applyNumberFormat="1" applyFont="1" applyBorder="1" applyAlignment="1" applyProtection="1">
      <alignment horizontal="center"/>
      <protection locked="0"/>
    </xf>
    <xf numFmtId="164" fontId="31" fillId="0" borderId="28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31" fillId="0" borderId="32" xfId="0" applyNumberFormat="1" applyFont="1" applyBorder="1" applyAlignment="1">
      <alignment horizontal="center"/>
    </xf>
    <xf numFmtId="14" fontId="31" fillId="0" borderId="15" xfId="0" applyNumberFormat="1" applyFont="1" applyBorder="1" applyAlignment="1" applyProtection="1">
      <alignment horizontal="left"/>
      <protection locked="0"/>
    </xf>
    <xf numFmtId="1" fontId="31" fillId="0" borderId="15" xfId="0" applyNumberFormat="1" applyFont="1" applyBorder="1" applyAlignment="1" applyProtection="1">
      <alignment horizontal="center"/>
      <protection locked="0"/>
    </xf>
    <xf numFmtId="164" fontId="31" fillId="0" borderId="33" xfId="0" applyNumberFormat="1" applyFont="1" applyBorder="1" applyAlignment="1">
      <alignment horizontal="center"/>
    </xf>
    <xf numFmtId="164" fontId="31" fillId="0" borderId="34" xfId="0" applyNumberFormat="1" applyFont="1" applyBorder="1" applyAlignment="1">
      <alignment horizontal="center"/>
    </xf>
    <xf numFmtId="164" fontId="31" fillId="0" borderId="35" xfId="0" applyNumberFormat="1" applyFont="1" applyBorder="1" applyAlignment="1">
      <alignment horizontal="center"/>
    </xf>
    <xf numFmtId="0" fontId="24" fillId="0" borderId="0" xfId="0" applyFont="1" applyBorder="1" applyAlignment="1" applyProtection="1">
      <alignment horizontal="left"/>
      <protection locked="0"/>
    </xf>
    <xf numFmtId="1" fontId="31" fillId="0" borderId="28" xfId="0" applyNumberFormat="1" applyFont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1" fontId="31" fillId="0" borderId="34" xfId="0" applyNumberFormat="1" applyFont="1" applyBorder="1" applyAlignment="1">
      <alignment horizontal="center"/>
    </xf>
    <xf numFmtId="1" fontId="31" fillId="0" borderId="33" xfId="0" applyNumberFormat="1" applyFont="1" applyBorder="1" applyAlignment="1">
      <alignment horizontal="center"/>
    </xf>
    <xf numFmtId="1" fontId="31" fillId="0" borderId="32" xfId="0" applyNumberFormat="1" applyFont="1" applyBorder="1" applyAlignment="1">
      <alignment horizontal="center"/>
    </xf>
    <xf numFmtId="1" fontId="31" fillId="0" borderId="35" xfId="0" applyNumberFormat="1" applyFont="1" applyBorder="1" applyAlignment="1">
      <alignment horizontal="center"/>
    </xf>
    <xf numFmtId="0" fontId="29" fillId="0" borderId="0" xfId="0" applyFont="1" applyProtection="1">
      <protection hidden="1"/>
    </xf>
    <xf numFmtId="0" fontId="0" fillId="0" borderId="28" xfId="0" applyBorder="1" applyProtection="1">
      <protection hidden="1"/>
    </xf>
    <xf numFmtId="0" fontId="23" fillId="0" borderId="20" xfId="0" applyFont="1" applyBorder="1" applyProtection="1">
      <protection hidden="1"/>
    </xf>
    <xf numFmtId="0" fontId="0" fillId="0" borderId="29" xfId="0" applyBorder="1" applyProtection="1">
      <protection hidden="1"/>
    </xf>
    <xf numFmtId="0" fontId="24" fillId="0" borderId="33" xfId="0" applyFont="1" applyBorder="1" applyProtection="1">
      <protection hidden="1"/>
    </xf>
    <xf numFmtId="0" fontId="0" fillId="0" borderId="35" xfId="0" applyBorder="1" applyProtection="1">
      <protection hidden="1"/>
    </xf>
    <xf numFmtId="0" fontId="27" fillId="0" borderId="0" xfId="0" applyFont="1" applyProtection="1">
      <protection locked="0"/>
    </xf>
    <xf numFmtId="0" fontId="0" fillId="0" borderId="0" xfId="0" applyBorder="1" applyProtection="1">
      <protection hidden="1"/>
    </xf>
    <xf numFmtId="0" fontId="26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hidden="1"/>
    </xf>
    <xf numFmtId="0" fontId="0" fillId="0" borderId="38" xfId="0" applyBorder="1" applyProtection="1">
      <protection locked="0"/>
    </xf>
    <xf numFmtId="164" fontId="0" fillId="0" borderId="39" xfId="0" applyNumberFormat="1" applyBorder="1" applyProtection="1">
      <protection hidden="1"/>
    </xf>
    <xf numFmtId="164" fontId="0" fillId="0" borderId="40" xfId="0" applyNumberFormat="1" applyBorder="1" applyProtection="1">
      <protection hidden="1"/>
    </xf>
    <xf numFmtId="0" fontId="0" fillId="0" borderId="28" xfId="0" applyBorder="1" applyProtection="1">
      <protection locked="0"/>
    </xf>
    <xf numFmtId="1" fontId="19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protection hidden="1"/>
    </xf>
    <xf numFmtId="0" fontId="24" fillId="0" borderId="20" xfId="0" applyFont="1" applyBorder="1" applyAlignment="1" applyProtection="1">
      <alignment horizontal="left"/>
      <protection locked="0"/>
    </xf>
    <xf numFmtId="0" fontId="24" fillId="0" borderId="29" xfId="0" applyFont="1" applyBorder="1" applyAlignment="1" applyProtection="1">
      <alignment horizontal="left"/>
      <protection locked="0"/>
    </xf>
    <xf numFmtId="0" fontId="23" fillId="0" borderId="20" xfId="0" applyFont="1" applyBorder="1" applyAlignment="1" applyProtection="1">
      <alignment horizontal="center"/>
      <protection hidden="1"/>
    </xf>
    <xf numFmtId="0" fontId="23" fillId="0" borderId="27" xfId="0" applyFont="1" applyBorder="1" applyAlignment="1" applyProtection="1">
      <alignment horizontal="center"/>
      <protection hidden="1"/>
    </xf>
    <xf numFmtId="0" fontId="23" fillId="0" borderId="29" xfId="0" applyFont="1" applyBorder="1" applyAlignment="1" applyProtection="1">
      <alignment horizontal="center"/>
      <protection hidden="1"/>
    </xf>
    <xf numFmtId="0" fontId="21" fillId="24" borderId="42" xfId="0" applyFont="1" applyFill="1" applyBorder="1" applyAlignment="1" applyProtection="1">
      <alignment horizontal="left"/>
      <protection locked="0"/>
    </xf>
    <xf numFmtId="0" fontId="21" fillId="24" borderId="43" xfId="0" applyFont="1" applyFill="1" applyBorder="1" applyAlignment="1" applyProtection="1">
      <alignment horizontal="left"/>
      <protection locked="0"/>
    </xf>
    <xf numFmtId="0" fontId="21" fillId="24" borderId="44" xfId="0" applyFont="1" applyFill="1" applyBorder="1" applyAlignment="1" applyProtection="1">
      <alignment horizontal="left"/>
      <protection locked="0"/>
    </xf>
    <xf numFmtId="0" fontId="23" fillId="0" borderId="17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23" fillId="0" borderId="27" xfId="0" applyFont="1" applyBorder="1" applyAlignment="1" applyProtection="1">
      <protection hidden="1"/>
    </xf>
    <xf numFmtId="0" fontId="23" fillId="0" borderId="29" xfId="0" applyFont="1" applyBorder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0" xfId="0" applyFont="1" applyBorder="1" applyAlignment="1" applyProtection="1"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0" fontId="24" fillId="0" borderId="41" xfId="0" applyFont="1" applyBorder="1" applyAlignment="1" applyProtection="1">
      <alignment horizontal="center" vertical="center"/>
      <protection hidden="1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27" xfId="0" applyFont="1" applyBorder="1" applyAlignment="1" applyProtection="1">
      <alignment horizontal="center"/>
      <protection locked="0"/>
    </xf>
    <xf numFmtId="0" fontId="24" fillId="0" borderId="29" xfId="0" applyFont="1" applyBorder="1" applyAlignment="1" applyProtection="1">
      <alignment horizontal="center"/>
      <protection locked="0"/>
    </xf>
    <xf numFmtId="14" fontId="24" fillId="0" borderId="20" xfId="0" applyNumberFormat="1" applyFont="1" applyBorder="1" applyAlignment="1" applyProtection="1">
      <alignment horizontal="center"/>
      <protection locked="0"/>
    </xf>
    <xf numFmtId="14" fontId="24" fillId="0" borderId="27" xfId="0" applyNumberFormat="1" applyFont="1" applyBorder="1" applyAlignment="1" applyProtection="1">
      <alignment horizontal="center"/>
      <protection locked="0"/>
    </xf>
    <xf numFmtId="14" fontId="24" fillId="0" borderId="29" xfId="0" applyNumberFormat="1" applyFont="1" applyBorder="1" applyAlignment="1" applyProtection="1">
      <alignment horizontal="center"/>
      <protection locked="0"/>
    </xf>
    <xf numFmtId="0" fontId="24" fillId="0" borderId="20" xfId="0" applyFont="1" applyBorder="1" applyProtection="1">
      <protection locked="0"/>
    </xf>
    <xf numFmtId="0" fontId="24" fillId="0" borderId="29" xfId="0" applyFont="1" applyBorder="1" applyProtection="1">
      <protection locked="0"/>
    </xf>
    <xf numFmtId="0" fontId="24" fillId="0" borderId="17" xfId="0" applyFont="1" applyBorder="1" applyAlignment="1" applyProtection="1">
      <protection locked="0"/>
    </xf>
    <xf numFmtId="0" fontId="23" fillId="0" borderId="17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 vertical="center"/>
      <protection hidden="1"/>
    </xf>
    <xf numFmtId="0" fontId="27" fillId="0" borderId="41" xfId="0" applyFont="1" applyBorder="1" applyAlignment="1" applyProtection="1">
      <alignment horizontal="center" vertical="center"/>
      <protection hidden="1"/>
    </xf>
    <xf numFmtId="0" fontId="24" fillId="0" borderId="17" xfId="0" applyFont="1" applyBorder="1" applyAlignment="1" applyProtection="1">
      <protection hidden="1"/>
    </xf>
    <xf numFmtId="0" fontId="24" fillId="0" borderId="20" xfId="0" applyFont="1" applyBorder="1" applyAlignment="1" applyProtection="1">
      <alignment horizontal="center"/>
      <protection hidden="1"/>
    </xf>
    <xf numFmtId="0" fontId="24" fillId="0" borderId="27" xfId="0" applyFont="1" applyBorder="1" applyAlignment="1" applyProtection="1">
      <alignment horizontal="center"/>
      <protection hidden="1"/>
    </xf>
    <xf numFmtId="0" fontId="24" fillId="0" borderId="29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hidden="1"/>
    </xf>
    <xf numFmtId="0" fontId="24" fillId="0" borderId="17" xfId="0" quotePrefix="1" applyFont="1" applyBorder="1" applyAlignment="1" applyProtection="1">
      <protection hidden="1"/>
    </xf>
    <xf numFmtId="14" fontId="24" fillId="0" borderId="20" xfId="0" applyNumberFormat="1" applyFont="1" applyBorder="1" applyAlignment="1" applyProtection="1">
      <alignment horizontal="center"/>
      <protection hidden="1"/>
    </xf>
    <xf numFmtId="14" fontId="24" fillId="0" borderId="27" xfId="0" applyNumberFormat="1" applyFont="1" applyBorder="1" applyAlignment="1" applyProtection="1">
      <alignment horizontal="center"/>
      <protection hidden="1"/>
    </xf>
    <xf numFmtId="0" fontId="24" fillId="0" borderId="20" xfId="0" quotePrefix="1" applyFont="1" applyBorder="1" applyAlignment="1" applyProtection="1">
      <alignment horizontal="left"/>
      <protection hidden="1"/>
    </xf>
    <xf numFmtId="0" fontId="24" fillId="0" borderId="29" xfId="0" applyFont="1" applyBorder="1" applyAlignment="1" applyProtection="1">
      <alignment horizontal="left"/>
      <protection hidden="1"/>
    </xf>
    <xf numFmtId="14" fontId="24" fillId="0" borderId="20" xfId="0" quotePrefix="1" applyNumberFormat="1" applyFont="1" applyBorder="1" applyAlignment="1" applyProtection="1">
      <alignment horizontal="center"/>
      <protection locked="0"/>
    </xf>
    <xf numFmtId="0" fontId="24" fillId="0" borderId="20" xfId="0" quotePrefix="1" applyFont="1" applyBorder="1" applyAlignment="1" applyProtection="1">
      <alignment horizontal="center"/>
      <protection hidden="1"/>
    </xf>
    <xf numFmtId="0" fontId="21" fillId="24" borderId="42" xfId="0" applyFont="1" applyFill="1" applyBorder="1" applyAlignment="1" applyProtection="1">
      <alignment horizontal="left"/>
      <protection hidden="1"/>
    </xf>
    <xf numFmtId="0" fontId="21" fillId="24" borderId="43" xfId="0" applyFont="1" applyFill="1" applyBorder="1" applyAlignment="1" applyProtection="1">
      <alignment horizontal="left"/>
      <protection hidden="1"/>
    </xf>
    <xf numFmtId="0" fontId="21" fillId="24" borderId="44" xfId="0" applyFont="1" applyFill="1" applyBorder="1" applyAlignment="1" applyProtection="1">
      <alignment horizontal="left"/>
      <protection hidden="1"/>
    </xf>
    <xf numFmtId="0" fontId="24" fillId="0" borderId="17" xfId="0" quotePrefix="1" applyFont="1" applyBorder="1" applyAlignment="1" applyProtection="1">
      <alignment horizontal="center"/>
      <protection locked="0"/>
    </xf>
    <xf numFmtId="0" fontId="24" fillId="0" borderId="20" xfId="0" quotePrefix="1" applyFont="1" applyBorder="1" applyAlignment="1" applyProtection="1">
      <alignment horizontal="center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32" fillId="0" borderId="27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locked="0"/>
    </xf>
    <xf numFmtId="14" fontId="24" fillId="0" borderId="0" xfId="0" applyNumberFormat="1" applyFont="1" applyBorder="1" applyAlignment="1" applyProtection="1">
      <alignment horizontal="center"/>
      <protection locked="0"/>
    </xf>
  </cellXfs>
  <cellStyles count="4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Rubrik" xfId="34" builtinId="15" customBuiltin="1"/>
    <cellStyle name="Rubrik 1" xfId="35" builtinId="16" customBuiltin="1"/>
    <cellStyle name="Rubrik 2" xfId="36" builtinId="17" customBuiltin="1"/>
    <cellStyle name="Rubrik 3" xfId="37" builtinId="18" customBuiltin="1"/>
    <cellStyle name="Rubrik 4" xfId="38" builtinId="19" customBuiltin="1"/>
    <cellStyle name="Summa" xfId="39" builtinId="25" customBuiltin="1"/>
    <cellStyle name="Utdata" xfId="40" builtinId="21" customBuiltin="1"/>
    <cellStyle name="Varnings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workbookViewId="0">
      <selection activeCell="M13" sqref="M13"/>
    </sheetView>
  </sheetViews>
  <sheetFormatPr defaultRowHeight="12.75" x14ac:dyDescent="0.2"/>
  <cols>
    <col min="1" max="1" width="11.7109375" style="2" customWidth="1"/>
    <col min="2" max="2" width="10.28515625" style="2" customWidth="1"/>
    <col min="3" max="3" width="10" style="2" customWidth="1"/>
    <col min="4" max="4" width="10.42578125" style="2" customWidth="1"/>
    <col min="5" max="5" width="9.5703125" style="2" customWidth="1"/>
    <col min="6" max="6" width="4.85546875" style="2" customWidth="1"/>
    <col min="7" max="10" width="5.7109375" style="2" customWidth="1"/>
    <col min="11" max="11" width="3.5703125" style="2" customWidth="1"/>
    <col min="12" max="12" width="16" style="2" customWidth="1"/>
  </cols>
  <sheetData>
    <row r="1" spans="1:12" x14ac:dyDescent="0.2">
      <c r="A1" s="47">
        <f>'Obeh 1'!I$8</f>
        <v>43956</v>
      </c>
      <c r="B1" s="2" t="s">
        <v>67</v>
      </c>
      <c r="C1" s="2" t="s">
        <v>68</v>
      </c>
      <c r="D1" s="2" t="s">
        <v>69</v>
      </c>
      <c r="E1" s="2" t="s">
        <v>70</v>
      </c>
      <c r="L1" s="48">
        <f>A1</f>
        <v>43956</v>
      </c>
    </row>
    <row r="2" spans="1:12" x14ac:dyDescent="0.2">
      <c r="A2" s="49">
        <f>'Obeh 1'!F$8</f>
        <v>32</v>
      </c>
      <c r="L2" s="50">
        <f>A2</f>
        <v>32</v>
      </c>
    </row>
    <row r="3" spans="1:12" x14ac:dyDescent="0.2">
      <c r="A3" s="51" t="str">
        <f>'Obeh 1'!C$105</f>
        <v>ERYSGR</v>
      </c>
      <c r="B3" s="51">
        <f>'Obeh 1'!F$105</f>
        <v>0</v>
      </c>
      <c r="C3" s="51">
        <f>'Obeh 1'!G$105</f>
        <v>0</v>
      </c>
      <c r="D3" s="51">
        <f>'Obeh 1'!H$105</f>
        <v>0</v>
      </c>
      <c r="E3" s="51">
        <f>'Obeh 1'!I$105</f>
        <v>0</v>
      </c>
      <c r="G3" s="52" t="str">
        <f t="shared" ref="G3:J8" si="0">IF(ISNUMBER(B3),TEXT(B3,"0.00"),"------")</f>
        <v>0.00</v>
      </c>
      <c r="H3" s="52" t="str">
        <f t="shared" si="0"/>
        <v>0.00</v>
      </c>
      <c r="I3" s="52" t="str">
        <f t="shared" si="0"/>
        <v>0.00</v>
      </c>
      <c r="J3" s="52" t="str">
        <f t="shared" si="0"/>
        <v>0.00</v>
      </c>
      <c r="L3" s="52" t="str">
        <f t="shared" ref="L3:L8" si="1">CONCATENATE(G3,"-",H3,"-",I3,"-",J3)</f>
        <v>0.00-0.00-0.00-0.00</v>
      </c>
    </row>
    <row r="4" spans="1:12" x14ac:dyDescent="0.2">
      <c r="A4" s="51" t="str">
        <f>'Obeh 1'!C$106</f>
        <v>PUCCRE</v>
      </c>
      <c r="B4" s="51">
        <f>'Obeh 1'!F$106</f>
        <v>0</v>
      </c>
      <c r="C4" s="51">
        <f>'Obeh 1'!G$106</f>
        <v>0</v>
      </c>
      <c r="D4" s="51">
        <f>'Obeh 1'!H$106</f>
        <v>0</v>
      </c>
      <c r="E4" s="51">
        <f>'Obeh 1'!I$106</f>
        <v>0</v>
      </c>
      <c r="G4" s="52" t="str">
        <f t="shared" si="0"/>
        <v>0.00</v>
      </c>
      <c r="H4" s="52" t="str">
        <f t="shared" si="0"/>
        <v>0.00</v>
      </c>
      <c r="I4" s="52" t="str">
        <f t="shared" si="0"/>
        <v>0.00</v>
      </c>
      <c r="J4" s="52" t="str">
        <f t="shared" si="0"/>
        <v>0.00</v>
      </c>
      <c r="L4" s="52" t="str">
        <f t="shared" si="1"/>
        <v>0.00-0.00-0.00-0.00</v>
      </c>
    </row>
    <row r="5" spans="1:12" x14ac:dyDescent="0.2">
      <c r="A5" s="51" t="str">
        <f>'Obeh 1'!C$107</f>
        <v>PUCCST</v>
      </c>
      <c r="B5" s="51">
        <f>'Obeh 1'!F$107</f>
        <v>0</v>
      </c>
      <c r="C5" s="51">
        <f>'Obeh 1'!G$107</f>
        <v>0</v>
      </c>
      <c r="D5" s="51">
        <f>'Obeh 1'!H$107</f>
        <v>0</v>
      </c>
      <c r="E5" s="51">
        <f>'Obeh 1'!I$107</f>
        <v>0</v>
      </c>
      <c r="G5" s="52" t="str">
        <f t="shared" si="0"/>
        <v>0.00</v>
      </c>
      <c r="H5" s="52" t="str">
        <f t="shared" si="0"/>
        <v>0.00</v>
      </c>
      <c r="I5" s="52" t="str">
        <f t="shared" si="0"/>
        <v>0.00</v>
      </c>
      <c r="J5" s="52" t="str">
        <f t="shared" si="0"/>
        <v>0.00</v>
      </c>
      <c r="L5" s="52" t="str">
        <f t="shared" si="1"/>
        <v>0.00-0.00-0.00-0.00</v>
      </c>
    </row>
    <row r="6" spans="1:12" x14ac:dyDescent="0.2">
      <c r="A6" s="51" t="str">
        <f>'Obeh 1'!C$108</f>
        <v>SEPTTR</v>
      </c>
      <c r="B6" s="51">
        <f>'Obeh 1'!F$108</f>
        <v>0</v>
      </c>
      <c r="C6" s="51">
        <f>'Obeh 1'!G$108</f>
        <v>0</v>
      </c>
      <c r="D6" s="51">
        <f>'Obeh 1'!H$108</f>
        <v>0</v>
      </c>
      <c r="E6" s="51">
        <f>'Obeh 1'!I$108</f>
        <v>0</v>
      </c>
      <c r="G6" s="52" t="str">
        <f t="shared" si="0"/>
        <v>0.00</v>
      </c>
      <c r="H6" s="52" t="str">
        <f t="shared" si="0"/>
        <v>0.00</v>
      </c>
      <c r="I6" s="52" t="str">
        <f t="shared" si="0"/>
        <v>0.00</v>
      </c>
      <c r="J6" s="52" t="str">
        <f t="shared" si="0"/>
        <v>0.00</v>
      </c>
      <c r="L6" s="52" t="str">
        <f t="shared" si="1"/>
        <v>0.00-0.00-0.00-0.00</v>
      </c>
    </row>
    <row r="7" spans="1:12" x14ac:dyDescent="0.2">
      <c r="A7" s="51" t="str">
        <f>'Obeh 1'!C$109</f>
        <v>PYRNTR</v>
      </c>
      <c r="B7" s="51">
        <f>'Obeh 1'!F$109</f>
        <v>0</v>
      </c>
      <c r="C7" s="51">
        <f>'Obeh 1'!G$109</f>
        <v>0</v>
      </c>
      <c r="D7" s="51">
        <f>'Obeh 1'!H$109</f>
        <v>0</v>
      </c>
      <c r="E7" s="51">
        <f>'Obeh 1'!I$109</f>
        <v>0</v>
      </c>
      <c r="G7" s="52" t="str">
        <f t="shared" si="0"/>
        <v>0.00</v>
      </c>
      <c r="H7" s="52" t="str">
        <f t="shared" si="0"/>
        <v>0.00</v>
      </c>
      <c r="I7" s="52" t="str">
        <f t="shared" si="0"/>
        <v>0.00</v>
      </c>
      <c r="J7" s="52" t="str">
        <f t="shared" si="0"/>
        <v>0.00</v>
      </c>
      <c r="L7" s="52" t="str">
        <f t="shared" si="1"/>
        <v>0.00-0.00-0.00-0.00</v>
      </c>
    </row>
    <row r="8" spans="1:12" x14ac:dyDescent="0.2">
      <c r="A8" s="51" t="str">
        <f>'Obeh 1'!C$110</f>
        <v>Andel vissna</v>
      </c>
      <c r="B8" s="53" t="e">
        <f>'Obeh 1'!F$110</f>
        <v>#DIV/0!</v>
      </c>
      <c r="C8" s="51" t="e">
        <f>'Obeh 1'!G$110</f>
        <v>#DIV/0!</v>
      </c>
      <c r="D8" s="51" t="e">
        <f>'Obeh 1'!H$110</f>
        <v>#DIV/0!</v>
      </c>
      <c r="E8" s="51" t="e">
        <f>'Obeh 1'!I$110</f>
        <v>#DIV/0!</v>
      </c>
      <c r="G8" s="52" t="str">
        <f t="shared" si="0"/>
        <v>------</v>
      </c>
      <c r="H8" s="52" t="str">
        <f t="shared" si="0"/>
        <v>------</v>
      </c>
      <c r="I8" s="52" t="str">
        <f t="shared" si="0"/>
        <v>------</v>
      </c>
      <c r="J8" s="52" t="str">
        <f t="shared" si="0"/>
        <v>------</v>
      </c>
      <c r="L8" s="52" t="str">
        <f t="shared" si="1"/>
        <v>---------------------------</v>
      </c>
    </row>
    <row r="9" spans="1:12" x14ac:dyDescent="0.2">
      <c r="A9" s="47" t="str">
        <f>'Obeh 2'!I$8</f>
        <v>2020-05-20</v>
      </c>
      <c r="B9" s="2" t="s">
        <v>67</v>
      </c>
      <c r="C9" s="2" t="s">
        <v>68</v>
      </c>
      <c r="D9" s="2" t="s">
        <v>69</v>
      </c>
      <c r="E9" s="2" t="s">
        <v>70</v>
      </c>
      <c r="L9" s="48" t="str">
        <f>A9</f>
        <v>2020-05-20</v>
      </c>
    </row>
    <row r="10" spans="1:12" x14ac:dyDescent="0.2">
      <c r="A10" s="49">
        <f>'Obeh 2'!F$8</f>
        <v>41</v>
      </c>
      <c r="L10" s="50">
        <f>A10</f>
        <v>41</v>
      </c>
    </row>
    <row r="11" spans="1:12" x14ac:dyDescent="0.2">
      <c r="A11" s="51">
        <f>'Obeh 2'!C$105</f>
        <v>0</v>
      </c>
      <c r="B11" s="51">
        <f>'Obeh 2'!F$105</f>
        <v>0</v>
      </c>
      <c r="C11" s="51">
        <f>'Obeh 2'!G$105</f>
        <v>0</v>
      </c>
      <c r="D11" s="51">
        <f>'Obeh 2'!H$105</f>
        <v>0</v>
      </c>
      <c r="E11" s="51">
        <f>'Obeh 2'!I$105</f>
        <v>2.5000000000000001E-3</v>
      </c>
      <c r="G11" s="52" t="str">
        <f t="shared" ref="G11:G16" si="2">IF(ISNUMBER(B11),TEXT(B11,"0.00"),"------")</f>
        <v>0.00</v>
      </c>
      <c r="H11" s="52" t="str">
        <f t="shared" ref="H11:H16" si="3">IF(ISNUMBER(C11),TEXT(C11,"0.00"),"------")</f>
        <v>0.00</v>
      </c>
      <c r="I11" s="52" t="str">
        <f t="shared" ref="I11:I16" si="4">IF(ISNUMBER(D11),TEXT(D11,"0.00"),"------")</f>
        <v>0.00</v>
      </c>
      <c r="J11" s="52" t="str">
        <f t="shared" ref="J11:J16" si="5">IF(ISNUMBER(E11),TEXT(E11,"0.00"),"------")</f>
        <v>0.00</v>
      </c>
      <c r="L11" s="52" t="str">
        <f t="shared" ref="L11:L16" si="6">CONCATENATE(G11,"-",H11,"-",I11,"-",J11)</f>
        <v>0.00-0.00-0.00-0.00</v>
      </c>
    </row>
    <row r="12" spans="1:12" x14ac:dyDescent="0.2">
      <c r="A12" s="51">
        <f>'Obeh 2'!C$106</f>
        <v>0</v>
      </c>
      <c r="B12" s="51">
        <f>'Obeh 2'!F$106</f>
        <v>0</v>
      </c>
      <c r="C12" s="51">
        <f>'Obeh 2'!G$106</f>
        <v>0</v>
      </c>
      <c r="D12" s="51">
        <f>'Obeh 2'!H$106</f>
        <v>0</v>
      </c>
      <c r="E12" s="51">
        <f>'Obeh 2'!I$106</f>
        <v>0</v>
      </c>
      <c r="G12" s="52" t="str">
        <f t="shared" si="2"/>
        <v>0.00</v>
      </c>
      <c r="H12" s="52" t="str">
        <f t="shared" si="3"/>
        <v>0.00</v>
      </c>
      <c r="I12" s="52" t="str">
        <f t="shared" si="4"/>
        <v>0.00</v>
      </c>
      <c r="J12" s="52" t="str">
        <f t="shared" si="5"/>
        <v>0.00</v>
      </c>
      <c r="L12" s="52" t="str">
        <f t="shared" si="6"/>
        <v>0.00-0.00-0.00-0.00</v>
      </c>
    </row>
    <row r="13" spans="1:12" x14ac:dyDescent="0.2">
      <c r="A13" s="51">
        <f>'Obeh 2'!C$107</f>
        <v>0</v>
      </c>
      <c r="B13" s="51">
        <f>'Obeh 2'!F$107</f>
        <v>0</v>
      </c>
      <c r="C13" s="51">
        <f>'Obeh 2'!G$107</f>
        <v>0</v>
      </c>
      <c r="D13" s="51">
        <f>'Obeh 2'!H$107</f>
        <v>0</v>
      </c>
      <c r="E13" s="51">
        <f>'Obeh 2'!I$107</f>
        <v>0</v>
      </c>
      <c r="G13" s="52" t="str">
        <f t="shared" si="2"/>
        <v>0.00</v>
      </c>
      <c r="H13" s="52" t="str">
        <f t="shared" si="3"/>
        <v>0.00</v>
      </c>
      <c r="I13" s="52" t="str">
        <f t="shared" si="4"/>
        <v>0.00</v>
      </c>
      <c r="J13" s="52" t="str">
        <f t="shared" si="5"/>
        <v>0.00</v>
      </c>
      <c r="L13" s="52" t="str">
        <f t="shared" si="6"/>
        <v>0.00-0.00-0.00-0.00</v>
      </c>
    </row>
    <row r="14" spans="1:12" x14ac:dyDescent="0.2">
      <c r="A14" s="51">
        <f>'Obeh 2'!C$108</f>
        <v>0</v>
      </c>
      <c r="B14" s="51">
        <f>'Obeh 2'!F$108</f>
        <v>0</v>
      </c>
      <c r="C14" s="51">
        <f>'Obeh 2'!G$108</f>
        <v>0</v>
      </c>
      <c r="D14" s="51">
        <f>'Obeh 2'!H$108</f>
        <v>0</v>
      </c>
      <c r="E14" s="51">
        <f>'Obeh 2'!I$108</f>
        <v>0</v>
      </c>
      <c r="G14" s="52" t="str">
        <f t="shared" si="2"/>
        <v>0.00</v>
      </c>
      <c r="H14" s="52" t="str">
        <f t="shared" si="3"/>
        <v>0.00</v>
      </c>
      <c r="I14" s="52" t="str">
        <f t="shared" si="4"/>
        <v>0.00</v>
      </c>
      <c r="J14" s="52" t="str">
        <f t="shared" si="5"/>
        <v>0.00</v>
      </c>
      <c r="L14" s="52" t="str">
        <f t="shared" si="6"/>
        <v>0.00-0.00-0.00-0.00</v>
      </c>
    </row>
    <row r="15" spans="1:12" x14ac:dyDescent="0.2">
      <c r="A15" s="51">
        <f>'Obeh 2'!C$109</f>
        <v>0</v>
      </c>
      <c r="B15" s="51">
        <f>'Obeh 2'!F$109</f>
        <v>0</v>
      </c>
      <c r="C15" s="51">
        <f>'Obeh 2'!G$109</f>
        <v>0</v>
      </c>
      <c r="D15" s="51">
        <f>'Obeh 2'!H$109</f>
        <v>0</v>
      </c>
      <c r="E15" s="51">
        <f>'Obeh 2'!I$109</f>
        <v>0</v>
      </c>
      <c r="G15" s="52" t="str">
        <f t="shared" si="2"/>
        <v>0.00</v>
      </c>
      <c r="H15" s="52" t="str">
        <f t="shared" si="3"/>
        <v>0.00</v>
      </c>
      <c r="I15" s="52" t="str">
        <f t="shared" si="4"/>
        <v>0.00</v>
      </c>
      <c r="J15" s="52" t="str">
        <f t="shared" si="5"/>
        <v>0.00</v>
      </c>
      <c r="L15" s="52" t="str">
        <f t="shared" si="6"/>
        <v>0.00-0.00-0.00-0.00</v>
      </c>
    </row>
    <row r="16" spans="1:12" x14ac:dyDescent="0.2">
      <c r="A16" s="51">
        <f>'Obeh 2'!C$110</f>
        <v>0</v>
      </c>
      <c r="B16" s="53" t="e">
        <f>'Obeh 2'!F$110</f>
        <v>#DIV/0!</v>
      </c>
      <c r="C16" s="51" t="e">
        <f>'Obeh 2'!G$110</f>
        <v>#DIV/0!</v>
      </c>
      <c r="D16" s="51" t="e">
        <f>'Obeh 2'!H$110</f>
        <v>#DIV/0!</v>
      </c>
      <c r="E16" s="51" t="e">
        <f>'Obeh 2'!I$110</f>
        <v>#DIV/0!</v>
      </c>
      <c r="G16" s="52" t="str">
        <f t="shared" si="2"/>
        <v>------</v>
      </c>
      <c r="H16" s="52" t="str">
        <f t="shared" si="3"/>
        <v>------</v>
      </c>
      <c r="I16" s="52" t="str">
        <f t="shared" si="4"/>
        <v>------</v>
      </c>
      <c r="J16" s="52" t="str">
        <f t="shared" si="5"/>
        <v>------</v>
      </c>
      <c r="L16" s="52" t="str">
        <f t="shared" si="6"/>
        <v>---------------------------</v>
      </c>
    </row>
    <row r="17" spans="1:12" x14ac:dyDescent="0.2">
      <c r="A17" s="47">
        <f>'Obeh 3'!I$8</f>
        <v>0</v>
      </c>
      <c r="B17" s="2" t="s">
        <v>67</v>
      </c>
      <c r="C17" s="2" t="s">
        <v>68</v>
      </c>
      <c r="D17" s="2" t="s">
        <v>69</v>
      </c>
      <c r="E17" s="2" t="s">
        <v>70</v>
      </c>
      <c r="L17" s="48">
        <f>A17</f>
        <v>0</v>
      </c>
    </row>
    <row r="18" spans="1:12" x14ac:dyDescent="0.2">
      <c r="A18" s="49">
        <f>'Obeh 3'!F$8</f>
        <v>0</v>
      </c>
      <c r="L18" s="50">
        <f>A18</f>
        <v>0</v>
      </c>
    </row>
    <row r="19" spans="1:12" x14ac:dyDescent="0.2">
      <c r="A19" s="51">
        <f>'Obeh 3'!C$105</f>
        <v>0</v>
      </c>
      <c r="B19" s="51" t="e">
        <f>'Obeh 3'!F$105</f>
        <v>#DIV/0!</v>
      </c>
      <c r="C19" s="51" t="e">
        <f>'Obeh 3'!G$105</f>
        <v>#DIV/0!</v>
      </c>
      <c r="D19" s="51" t="e">
        <f>'Obeh 3'!H$105</f>
        <v>#DIV/0!</v>
      </c>
      <c r="E19" s="51" t="e">
        <f>'Obeh 3'!I$105</f>
        <v>#DIV/0!</v>
      </c>
      <c r="G19" s="52" t="str">
        <f t="shared" ref="G19:G24" si="7">IF(ISNUMBER(B19),TEXT(B19,"0.00"),"------")</f>
        <v>------</v>
      </c>
      <c r="H19" s="52" t="str">
        <f t="shared" ref="H19:H24" si="8">IF(ISNUMBER(C19),TEXT(C19,"0.00"),"------")</f>
        <v>------</v>
      </c>
      <c r="I19" s="52" t="str">
        <f t="shared" ref="I19:I24" si="9">IF(ISNUMBER(D19),TEXT(D19,"0.00"),"------")</f>
        <v>------</v>
      </c>
      <c r="J19" s="52" t="str">
        <f t="shared" ref="J19:J24" si="10">IF(ISNUMBER(E19),TEXT(E19,"0.00"),"------")</f>
        <v>------</v>
      </c>
      <c r="L19" s="52" t="str">
        <f t="shared" ref="L19:L24" si="11">CONCATENATE(G19,"-",H19,"-",I19,"-",J19)</f>
        <v>---------------------------</v>
      </c>
    </row>
    <row r="20" spans="1:12" x14ac:dyDescent="0.2">
      <c r="A20" s="51">
        <f>'Obeh 3'!C$106</f>
        <v>0</v>
      </c>
      <c r="B20" s="51" t="e">
        <f>'Obeh 3'!F$106</f>
        <v>#DIV/0!</v>
      </c>
      <c r="C20" s="51" t="e">
        <f>'Obeh 3'!G$106</f>
        <v>#DIV/0!</v>
      </c>
      <c r="D20" s="51" t="e">
        <f>'Obeh 3'!H$106</f>
        <v>#DIV/0!</v>
      </c>
      <c r="E20" s="51" t="e">
        <f>'Obeh 3'!I$106</f>
        <v>#DIV/0!</v>
      </c>
      <c r="G20" s="52" t="str">
        <f t="shared" si="7"/>
        <v>------</v>
      </c>
      <c r="H20" s="52" t="str">
        <f t="shared" si="8"/>
        <v>------</v>
      </c>
      <c r="I20" s="52" t="str">
        <f t="shared" si="9"/>
        <v>------</v>
      </c>
      <c r="J20" s="52" t="str">
        <f t="shared" si="10"/>
        <v>------</v>
      </c>
      <c r="L20" s="52" t="str">
        <f t="shared" si="11"/>
        <v>---------------------------</v>
      </c>
    </row>
    <row r="21" spans="1:12" x14ac:dyDescent="0.2">
      <c r="A21" s="51">
        <f>'Obeh 3'!C$107</f>
        <v>0</v>
      </c>
      <c r="B21" s="51" t="e">
        <f>'Obeh 3'!F$107</f>
        <v>#DIV/0!</v>
      </c>
      <c r="C21" s="51" t="e">
        <f>'Obeh 3'!G$107</f>
        <v>#DIV/0!</v>
      </c>
      <c r="D21" s="51" t="e">
        <f>'Obeh 3'!H$107</f>
        <v>#DIV/0!</v>
      </c>
      <c r="E21" s="51" t="e">
        <f>'Obeh 3'!I$107</f>
        <v>#DIV/0!</v>
      </c>
      <c r="G21" s="52" t="str">
        <f t="shared" si="7"/>
        <v>------</v>
      </c>
      <c r="H21" s="52" t="str">
        <f t="shared" si="8"/>
        <v>------</v>
      </c>
      <c r="I21" s="52" t="str">
        <f t="shared" si="9"/>
        <v>------</v>
      </c>
      <c r="J21" s="52" t="str">
        <f t="shared" si="10"/>
        <v>------</v>
      </c>
      <c r="L21" s="52" t="str">
        <f t="shared" si="11"/>
        <v>---------------------------</v>
      </c>
    </row>
    <row r="22" spans="1:12" x14ac:dyDescent="0.2">
      <c r="A22" s="51">
        <f>'Obeh 3'!C$108</f>
        <v>0</v>
      </c>
      <c r="B22" s="51" t="e">
        <f>'Obeh 3'!F$108</f>
        <v>#DIV/0!</v>
      </c>
      <c r="C22" s="51" t="e">
        <f>'Obeh 3'!G$108</f>
        <v>#DIV/0!</v>
      </c>
      <c r="D22" s="51" t="e">
        <f>'Obeh 3'!H$108</f>
        <v>#DIV/0!</v>
      </c>
      <c r="E22" s="51" t="e">
        <f>'Obeh 3'!I$108</f>
        <v>#DIV/0!</v>
      </c>
      <c r="G22" s="52" t="str">
        <f t="shared" si="7"/>
        <v>------</v>
      </c>
      <c r="H22" s="52" t="str">
        <f t="shared" si="8"/>
        <v>------</v>
      </c>
      <c r="I22" s="52" t="str">
        <f t="shared" si="9"/>
        <v>------</v>
      </c>
      <c r="J22" s="52" t="str">
        <f t="shared" si="10"/>
        <v>------</v>
      </c>
      <c r="L22" s="52" t="str">
        <f t="shared" si="11"/>
        <v>---------------------------</v>
      </c>
    </row>
    <row r="23" spans="1:12" x14ac:dyDescent="0.2">
      <c r="A23" s="51">
        <f>'Obeh 3'!C$109</f>
        <v>0</v>
      </c>
      <c r="B23" s="51" t="e">
        <f>'Obeh 3'!F$109</f>
        <v>#DIV/0!</v>
      </c>
      <c r="C23" s="51" t="e">
        <f>'Obeh 3'!G$109</f>
        <v>#DIV/0!</v>
      </c>
      <c r="D23" s="51" t="e">
        <f>'Obeh 3'!H$109</f>
        <v>#DIV/0!</v>
      </c>
      <c r="E23" s="51" t="e">
        <f>'Obeh 3'!I$109</f>
        <v>#DIV/0!</v>
      </c>
      <c r="G23" s="52" t="str">
        <f t="shared" si="7"/>
        <v>------</v>
      </c>
      <c r="H23" s="52" t="str">
        <f t="shared" si="8"/>
        <v>------</v>
      </c>
      <c r="I23" s="52" t="str">
        <f t="shared" si="9"/>
        <v>------</v>
      </c>
      <c r="J23" s="52" t="str">
        <f t="shared" si="10"/>
        <v>------</v>
      </c>
      <c r="L23" s="52" t="str">
        <f t="shared" si="11"/>
        <v>---------------------------</v>
      </c>
    </row>
    <row r="24" spans="1:12" x14ac:dyDescent="0.2">
      <c r="A24" s="51">
        <f>'Obeh 3'!C$110</f>
        <v>0</v>
      </c>
      <c r="B24" s="53" t="e">
        <f>'Obeh 3'!F$110</f>
        <v>#DIV/0!</v>
      </c>
      <c r="C24" s="51" t="e">
        <f>'Obeh 3'!G$110</f>
        <v>#DIV/0!</v>
      </c>
      <c r="D24" s="51" t="e">
        <f>'Obeh 3'!H$110</f>
        <v>#DIV/0!</v>
      </c>
      <c r="E24" s="51" t="e">
        <f>'Obeh 3'!I$110</f>
        <v>#DIV/0!</v>
      </c>
      <c r="G24" s="52" t="str">
        <f t="shared" si="7"/>
        <v>------</v>
      </c>
      <c r="H24" s="52" t="str">
        <f t="shared" si="8"/>
        <v>------</v>
      </c>
      <c r="I24" s="52" t="str">
        <f t="shared" si="9"/>
        <v>------</v>
      </c>
      <c r="J24" s="52" t="str">
        <f t="shared" si="10"/>
        <v>------</v>
      </c>
      <c r="L24" s="52" t="str">
        <f t="shared" si="11"/>
        <v>---------------------------</v>
      </c>
    </row>
    <row r="25" spans="1:12" x14ac:dyDescent="0.2">
      <c r="A25" s="47" t="e">
        <f>#REF!</f>
        <v>#REF!</v>
      </c>
      <c r="B25" s="2" t="s">
        <v>67</v>
      </c>
      <c r="C25" s="2" t="s">
        <v>68</v>
      </c>
      <c r="D25" s="2" t="s">
        <v>69</v>
      </c>
      <c r="E25" s="2" t="s">
        <v>70</v>
      </c>
      <c r="L25" s="48" t="e">
        <f>A25</f>
        <v>#REF!</v>
      </c>
    </row>
    <row r="26" spans="1:12" x14ac:dyDescent="0.2">
      <c r="A26" s="49" t="e">
        <f>#REF!</f>
        <v>#REF!</v>
      </c>
      <c r="L26" s="50" t="e">
        <f>A26</f>
        <v>#REF!</v>
      </c>
    </row>
    <row r="27" spans="1:12" x14ac:dyDescent="0.2">
      <c r="A27" s="51" t="e">
        <f>#REF!</f>
        <v>#REF!</v>
      </c>
      <c r="B27" s="51" t="e">
        <f>#REF!</f>
        <v>#REF!</v>
      </c>
      <c r="C27" s="51" t="e">
        <f>#REF!</f>
        <v>#REF!</v>
      </c>
      <c r="D27" s="51" t="e">
        <f>#REF!</f>
        <v>#REF!</v>
      </c>
      <c r="E27" s="51" t="e">
        <f>#REF!</f>
        <v>#REF!</v>
      </c>
      <c r="G27" s="52" t="str">
        <f t="shared" ref="G27:G32" si="12">IF(ISNUMBER(B27),TEXT(B27,"0.00"),"------")</f>
        <v>------</v>
      </c>
      <c r="H27" s="52" t="str">
        <f t="shared" ref="H27:H32" si="13">IF(ISNUMBER(C27),TEXT(C27,"0.00"),"------")</f>
        <v>------</v>
      </c>
      <c r="I27" s="52" t="str">
        <f t="shared" ref="I27:I32" si="14">IF(ISNUMBER(D27),TEXT(D27,"0.00"),"------")</f>
        <v>------</v>
      </c>
      <c r="J27" s="52" t="str">
        <f t="shared" ref="J27:J32" si="15">IF(ISNUMBER(E27),TEXT(E27,"0.00"),"------")</f>
        <v>------</v>
      </c>
      <c r="L27" s="52" t="str">
        <f t="shared" ref="L27:L32" si="16">CONCATENATE(G27,"-",H27,"-",I27,"-",J27)</f>
        <v>---------------------------</v>
      </c>
    </row>
    <row r="28" spans="1:12" x14ac:dyDescent="0.2">
      <c r="A28" s="51" t="e">
        <f>#REF!</f>
        <v>#REF!</v>
      </c>
      <c r="B28" s="51" t="e">
        <f>#REF!</f>
        <v>#REF!</v>
      </c>
      <c r="C28" s="51" t="e">
        <f>#REF!</f>
        <v>#REF!</v>
      </c>
      <c r="D28" s="51" t="e">
        <f>#REF!</f>
        <v>#REF!</v>
      </c>
      <c r="E28" s="51" t="e">
        <f>#REF!</f>
        <v>#REF!</v>
      </c>
      <c r="G28" s="52" t="str">
        <f t="shared" si="12"/>
        <v>------</v>
      </c>
      <c r="H28" s="52" t="str">
        <f t="shared" si="13"/>
        <v>------</v>
      </c>
      <c r="I28" s="52" t="str">
        <f t="shared" si="14"/>
        <v>------</v>
      </c>
      <c r="J28" s="52" t="str">
        <f t="shared" si="15"/>
        <v>------</v>
      </c>
      <c r="L28" s="52" t="str">
        <f t="shared" si="16"/>
        <v>---------------------------</v>
      </c>
    </row>
    <row r="29" spans="1:12" x14ac:dyDescent="0.2">
      <c r="A29" s="51" t="e">
        <f>#REF!</f>
        <v>#REF!</v>
      </c>
      <c r="B29" s="51" t="e">
        <f>#REF!</f>
        <v>#REF!</v>
      </c>
      <c r="C29" s="51" t="e">
        <f>#REF!</f>
        <v>#REF!</v>
      </c>
      <c r="D29" s="51" t="e">
        <f>#REF!</f>
        <v>#REF!</v>
      </c>
      <c r="E29" s="51" t="e">
        <f>#REF!</f>
        <v>#REF!</v>
      </c>
      <c r="G29" s="52" t="str">
        <f t="shared" si="12"/>
        <v>------</v>
      </c>
      <c r="H29" s="52" t="str">
        <f t="shared" si="13"/>
        <v>------</v>
      </c>
      <c r="I29" s="52" t="str">
        <f t="shared" si="14"/>
        <v>------</v>
      </c>
      <c r="J29" s="52" t="str">
        <f t="shared" si="15"/>
        <v>------</v>
      </c>
      <c r="L29" s="52" t="str">
        <f t="shared" si="16"/>
        <v>---------------------------</v>
      </c>
    </row>
    <row r="30" spans="1:12" x14ac:dyDescent="0.2">
      <c r="A30" s="51" t="e">
        <f>#REF!</f>
        <v>#REF!</v>
      </c>
      <c r="B30" s="51" t="e">
        <f>#REF!</f>
        <v>#REF!</v>
      </c>
      <c r="C30" s="51" t="e">
        <f>#REF!</f>
        <v>#REF!</v>
      </c>
      <c r="D30" s="51" t="e">
        <f>#REF!</f>
        <v>#REF!</v>
      </c>
      <c r="E30" s="51" t="e">
        <f>#REF!</f>
        <v>#REF!</v>
      </c>
      <c r="G30" s="52" t="str">
        <f t="shared" si="12"/>
        <v>------</v>
      </c>
      <c r="H30" s="52" t="str">
        <f t="shared" si="13"/>
        <v>------</v>
      </c>
      <c r="I30" s="52" t="str">
        <f t="shared" si="14"/>
        <v>------</v>
      </c>
      <c r="J30" s="52" t="str">
        <f t="shared" si="15"/>
        <v>------</v>
      </c>
      <c r="L30" s="52" t="str">
        <f t="shared" si="16"/>
        <v>---------------------------</v>
      </c>
    </row>
    <row r="31" spans="1:12" x14ac:dyDescent="0.2">
      <c r="A31" s="51" t="e">
        <f>#REF!</f>
        <v>#REF!</v>
      </c>
      <c r="B31" s="51" t="e">
        <f>#REF!</f>
        <v>#REF!</v>
      </c>
      <c r="C31" s="51" t="e">
        <f>#REF!</f>
        <v>#REF!</v>
      </c>
      <c r="D31" s="51" t="e">
        <f>#REF!</f>
        <v>#REF!</v>
      </c>
      <c r="E31" s="51" t="e">
        <f>#REF!</f>
        <v>#REF!</v>
      </c>
      <c r="G31" s="52" t="str">
        <f t="shared" si="12"/>
        <v>------</v>
      </c>
      <c r="H31" s="52" t="str">
        <f t="shared" si="13"/>
        <v>------</v>
      </c>
      <c r="I31" s="52" t="str">
        <f t="shared" si="14"/>
        <v>------</v>
      </c>
      <c r="J31" s="52" t="str">
        <f t="shared" si="15"/>
        <v>------</v>
      </c>
      <c r="L31" s="52" t="str">
        <f t="shared" si="16"/>
        <v>---------------------------</v>
      </c>
    </row>
    <row r="32" spans="1:12" x14ac:dyDescent="0.2">
      <c r="A32" s="51" t="e">
        <f>#REF!</f>
        <v>#REF!</v>
      </c>
      <c r="B32" s="53" t="e">
        <f>#REF!</f>
        <v>#REF!</v>
      </c>
      <c r="C32" s="51" t="e">
        <f>#REF!</f>
        <v>#REF!</v>
      </c>
      <c r="D32" s="51" t="e">
        <f>#REF!</f>
        <v>#REF!</v>
      </c>
      <c r="E32" s="51" t="e">
        <f>#REF!</f>
        <v>#REF!</v>
      </c>
      <c r="G32" s="52" t="str">
        <f t="shared" si="12"/>
        <v>------</v>
      </c>
      <c r="H32" s="52" t="str">
        <f t="shared" si="13"/>
        <v>------</v>
      </c>
      <c r="I32" s="52" t="str">
        <f t="shared" si="14"/>
        <v>------</v>
      </c>
      <c r="J32" s="52" t="str">
        <f t="shared" si="15"/>
        <v>------</v>
      </c>
      <c r="L32" s="52" t="str">
        <f t="shared" si="16"/>
        <v>---------------------------</v>
      </c>
    </row>
    <row r="33" spans="1:12" x14ac:dyDescent="0.2">
      <c r="A33" s="47" t="e">
        <f>#REF!</f>
        <v>#REF!</v>
      </c>
      <c r="B33" s="2" t="s">
        <v>67</v>
      </c>
      <c r="C33" s="2" t="s">
        <v>68</v>
      </c>
      <c r="D33" s="2" t="s">
        <v>69</v>
      </c>
      <c r="E33" s="2" t="s">
        <v>70</v>
      </c>
      <c r="L33" s="48" t="e">
        <f>A33</f>
        <v>#REF!</v>
      </c>
    </row>
    <row r="34" spans="1:12" x14ac:dyDescent="0.2">
      <c r="A34" s="49" t="e">
        <f>#REF!</f>
        <v>#REF!</v>
      </c>
      <c r="L34" s="50" t="e">
        <f>A34</f>
        <v>#REF!</v>
      </c>
    </row>
    <row r="35" spans="1:12" x14ac:dyDescent="0.2">
      <c r="A35" s="51" t="e">
        <f>#REF!</f>
        <v>#REF!</v>
      </c>
      <c r="B35" s="51" t="e">
        <f>#REF!</f>
        <v>#REF!</v>
      </c>
      <c r="C35" s="51" t="e">
        <f>#REF!</f>
        <v>#REF!</v>
      </c>
      <c r="D35" s="51" t="e">
        <f>#REF!</f>
        <v>#REF!</v>
      </c>
      <c r="E35" s="51" t="e">
        <f>#REF!</f>
        <v>#REF!</v>
      </c>
      <c r="G35" s="52" t="str">
        <f t="shared" ref="G35:G40" si="17">IF(ISNUMBER(B35),TEXT(B35,"0.00"),"------")</f>
        <v>------</v>
      </c>
      <c r="H35" s="52" t="str">
        <f t="shared" ref="H35:H40" si="18">IF(ISNUMBER(C35),TEXT(C35,"0.00"),"------")</f>
        <v>------</v>
      </c>
      <c r="I35" s="52" t="str">
        <f t="shared" ref="I35:I40" si="19">IF(ISNUMBER(D35),TEXT(D35,"0.00"),"------")</f>
        <v>------</v>
      </c>
      <c r="J35" s="52" t="str">
        <f t="shared" ref="J35:J40" si="20">IF(ISNUMBER(E35),TEXT(E35,"0.00"),"------")</f>
        <v>------</v>
      </c>
      <c r="L35" s="52" t="str">
        <f t="shared" ref="L35:L40" si="21">CONCATENATE(G35,"-",H35,"-",I35,"-",J35)</f>
        <v>---------------------------</v>
      </c>
    </row>
    <row r="36" spans="1:12" x14ac:dyDescent="0.2">
      <c r="A36" s="51" t="e">
        <f>#REF!</f>
        <v>#REF!</v>
      </c>
      <c r="B36" s="51" t="e">
        <f>#REF!</f>
        <v>#REF!</v>
      </c>
      <c r="C36" s="51" t="e">
        <f>#REF!</f>
        <v>#REF!</v>
      </c>
      <c r="D36" s="51" t="e">
        <f>#REF!</f>
        <v>#REF!</v>
      </c>
      <c r="E36" s="51" t="e">
        <f>#REF!</f>
        <v>#REF!</v>
      </c>
      <c r="G36" s="52" t="str">
        <f t="shared" si="17"/>
        <v>------</v>
      </c>
      <c r="H36" s="52" t="str">
        <f t="shared" si="18"/>
        <v>------</v>
      </c>
      <c r="I36" s="52" t="str">
        <f t="shared" si="19"/>
        <v>------</v>
      </c>
      <c r="J36" s="52" t="str">
        <f t="shared" si="20"/>
        <v>------</v>
      </c>
      <c r="L36" s="52" t="str">
        <f t="shared" si="21"/>
        <v>---------------------------</v>
      </c>
    </row>
    <row r="37" spans="1:12" x14ac:dyDescent="0.2">
      <c r="A37" s="51" t="e">
        <f>#REF!</f>
        <v>#REF!</v>
      </c>
      <c r="B37" s="51" t="e">
        <f>#REF!</f>
        <v>#REF!</v>
      </c>
      <c r="C37" s="51" t="e">
        <f>#REF!</f>
        <v>#REF!</v>
      </c>
      <c r="D37" s="51" t="e">
        <f>#REF!</f>
        <v>#REF!</v>
      </c>
      <c r="E37" s="51" t="e">
        <f>#REF!</f>
        <v>#REF!</v>
      </c>
      <c r="G37" s="52" t="str">
        <f t="shared" si="17"/>
        <v>------</v>
      </c>
      <c r="H37" s="52" t="str">
        <f t="shared" si="18"/>
        <v>------</v>
      </c>
      <c r="I37" s="52" t="str">
        <f t="shared" si="19"/>
        <v>------</v>
      </c>
      <c r="J37" s="52" t="str">
        <f t="shared" si="20"/>
        <v>------</v>
      </c>
      <c r="L37" s="52" t="str">
        <f t="shared" si="21"/>
        <v>---------------------------</v>
      </c>
    </row>
    <row r="38" spans="1:12" x14ac:dyDescent="0.2">
      <c r="A38" s="51" t="e">
        <f>#REF!</f>
        <v>#REF!</v>
      </c>
      <c r="B38" s="51" t="e">
        <f>#REF!</f>
        <v>#REF!</v>
      </c>
      <c r="C38" s="51" t="e">
        <f>#REF!</f>
        <v>#REF!</v>
      </c>
      <c r="D38" s="51" t="e">
        <f>#REF!</f>
        <v>#REF!</v>
      </c>
      <c r="E38" s="51" t="e">
        <f>#REF!</f>
        <v>#REF!</v>
      </c>
      <c r="G38" s="52" t="str">
        <f t="shared" si="17"/>
        <v>------</v>
      </c>
      <c r="H38" s="52" t="str">
        <f t="shared" si="18"/>
        <v>------</v>
      </c>
      <c r="I38" s="52" t="str">
        <f t="shared" si="19"/>
        <v>------</v>
      </c>
      <c r="J38" s="52" t="str">
        <f t="shared" si="20"/>
        <v>------</v>
      </c>
      <c r="L38" s="52" t="str">
        <f t="shared" si="21"/>
        <v>---------------------------</v>
      </c>
    </row>
    <row r="39" spans="1:12" x14ac:dyDescent="0.2">
      <c r="A39" s="51" t="e">
        <f>#REF!</f>
        <v>#REF!</v>
      </c>
      <c r="B39" s="51" t="e">
        <f>#REF!</f>
        <v>#REF!</v>
      </c>
      <c r="C39" s="51" t="e">
        <f>#REF!</f>
        <v>#REF!</v>
      </c>
      <c r="D39" s="51" t="e">
        <f>#REF!</f>
        <v>#REF!</v>
      </c>
      <c r="E39" s="51" t="e">
        <f>#REF!</f>
        <v>#REF!</v>
      </c>
      <c r="G39" s="52" t="str">
        <f t="shared" si="17"/>
        <v>------</v>
      </c>
      <c r="H39" s="52" t="str">
        <f t="shared" si="18"/>
        <v>------</v>
      </c>
      <c r="I39" s="52" t="str">
        <f t="shared" si="19"/>
        <v>------</v>
      </c>
      <c r="J39" s="52" t="str">
        <f t="shared" si="20"/>
        <v>------</v>
      </c>
      <c r="L39" s="52" t="str">
        <f t="shared" si="21"/>
        <v>---------------------------</v>
      </c>
    </row>
    <row r="40" spans="1:12" x14ac:dyDescent="0.2">
      <c r="A40" s="51" t="e">
        <f>#REF!</f>
        <v>#REF!</v>
      </c>
      <c r="B40" s="53" t="e">
        <f>#REF!</f>
        <v>#REF!</v>
      </c>
      <c r="C40" s="51" t="e">
        <f>#REF!</f>
        <v>#REF!</v>
      </c>
      <c r="D40" s="51" t="e">
        <f>#REF!</f>
        <v>#REF!</v>
      </c>
      <c r="E40" s="51" t="e">
        <f>#REF!</f>
        <v>#REF!</v>
      </c>
      <c r="G40" s="52" t="str">
        <f t="shared" si="17"/>
        <v>------</v>
      </c>
      <c r="H40" s="52" t="str">
        <f t="shared" si="18"/>
        <v>------</v>
      </c>
      <c r="I40" s="52" t="str">
        <f t="shared" si="19"/>
        <v>------</v>
      </c>
      <c r="J40" s="52" t="str">
        <f t="shared" si="20"/>
        <v>------</v>
      </c>
      <c r="L40" s="52" t="str">
        <f t="shared" si="21"/>
        <v>---------------------------</v>
      </c>
    </row>
    <row r="41" spans="1:12" x14ac:dyDescent="0.2">
      <c r="A41" s="47" t="e">
        <f>#REF!</f>
        <v>#REF!</v>
      </c>
      <c r="B41" s="2" t="s">
        <v>67</v>
      </c>
      <c r="C41" s="2" t="s">
        <v>68</v>
      </c>
      <c r="D41" s="2" t="s">
        <v>69</v>
      </c>
      <c r="E41" s="2" t="s">
        <v>70</v>
      </c>
      <c r="L41" s="48" t="e">
        <f>A41</f>
        <v>#REF!</v>
      </c>
    </row>
    <row r="42" spans="1:12" x14ac:dyDescent="0.2">
      <c r="A42" s="49" t="e">
        <f>#REF!</f>
        <v>#REF!</v>
      </c>
      <c r="L42" s="50" t="e">
        <f>A42</f>
        <v>#REF!</v>
      </c>
    </row>
    <row r="43" spans="1:12" x14ac:dyDescent="0.2">
      <c r="A43" s="51" t="e">
        <f>#REF!</f>
        <v>#REF!</v>
      </c>
      <c r="B43" s="51" t="e">
        <f>#REF!</f>
        <v>#REF!</v>
      </c>
      <c r="C43" s="51" t="e">
        <f>#REF!</f>
        <v>#REF!</v>
      </c>
      <c r="D43" s="51" t="e">
        <f>#REF!</f>
        <v>#REF!</v>
      </c>
      <c r="E43" s="51" t="e">
        <f>#REF!</f>
        <v>#REF!</v>
      </c>
      <c r="G43" s="52" t="str">
        <f t="shared" ref="G43:G48" si="22">IF(ISNUMBER(B43),TEXT(B43,"0.00"),"------")</f>
        <v>------</v>
      </c>
      <c r="H43" s="52" t="str">
        <f t="shared" ref="H43:H48" si="23">IF(ISNUMBER(C43),TEXT(C43,"0.00"),"------")</f>
        <v>------</v>
      </c>
      <c r="I43" s="52" t="str">
        <f t="shared" ref="I43:I48" si="24">IF(ISNUMBER(D43),TEXT(D43,"0.00"),"------")</f>
        <v>------</v>
      </c>
      <c r="J43" s="52" t="str">
        <f t="shared" ref="J43:J48" si="25">IF(ISNUMBER(E43),TEXT(E43,"0.00"),"------")</f>
        <v>------</v>
      </c>
      <c r="L43" s="52" t="str">
        <f t="shared" ref="L43:L48" si="26">CONCATENATE(G43,"-",H43,"-",I43,"-",J43)</f>
        <v>---------------------------</v>
      </c>
    </row>
    <row r="44" spans="1:12" x14ac:dyDescent="0.2">
      <c r="A44" s="51" t="e">
        <f>#REF!</f>
        <v>#REF!</v>
      </c>
      <c r="B44" s="51" t="e">
        <f>#REF!</f>
        <v>#REF!</v>
      </c>
      <c r="C44" s="51" t="e">
        <f>#REF!</f>
        <v>#REF!</v>
      </c>
      <c r="D44" s="51" t="e">
        <f>#REF!</f>
        <v>#REF!</v>
      </c>
      <c r="E44" s="51" t="e">
        <f>#REF!</f>
        <v>#REF!</v>
      </c>
      <c r="G44" s="52" t="str">
        <f t="shared" si="22"/>
        <v>------</v>
      </c>
      <c r="H44" s="52" t="str">
        <f t="shared" si="23"/>
        <v>------</v>
      </c>
      <c r="I44" s="52" t="str">
        <f t="shared" si="24"/>
        <v>------</v>
      </c>
      <c r="J44" s="52" t="str">
        <f t="shared" si="25"/>
        <v>------</v>
      </c>
      <c r="L44" s="52" t="str">
        <f t="shared" si="26"/>
        <v>---------------------------</v>
      </c>
    </row>
    <row r="45" spans="1:12" x14ac:dyDescent="0.2">
      <c r="A45" s="51" t="e">
        <f>#REF!</f>
        <v>#REF!</v>
      </c>
      <c r="B45" s="51" t="e">
        <f>#REF!</f>
        <v>#REF!</v>
      </c>
      <c r="C45" s="51" t="e">
        <f>#REF!</f>
        <v>#REF!</v>
      </c>
      <c r="D45" s="51" t="e">
        <f>#REF!</f>
        <v>#REF!</v>
      </c>
      <c r="E45" s="51" t="e">
        <f>#REF!</f>
        <v>#REF!</v>
      </c>
      <c r="G45" s="52" t="str">
        <f t="shared" si="22"/>
        <v>------</v>
      </c>
      <c r="H45" s="52" t="str">
        <f t="shared" si="23"/>
        <v>------</v>
      </c>
      <c r="I45" s="52" t="str">
        <f t="shared" si="24"/>
        <v>------</v>
      </c>
      <c r="J45" s="52" t="str">
        <f t="shared" si="25"/>
        <v>------</v>
      </c>
      <c r="L45" s="52" t="str">
        <f t="shared" si="26"/>
        <v>---------------------------</v>
      </c>
    </row>
    <row r="46" spans="1:12" x14ac:dyDescent="0.2">
      <c r="A46" s="51" t="e">
        <f>#REF!</f>
        <v>#REF!</v>
      </c>
      <c r="B46" s="51" t="e">
        <f>#REF!</f>
        <v>#REF!</v>
      </c>
      <c r="C46" s="51" t="e">
        <f>#REF!</f>
        <v>#REF!</v>
      </c>
      <c r="D46" s="51" t="e">
        <f>#REF!</f>
        <v>#REF!</v>
      </c>
      <c r="E46" s="51" t="e">
        <f>#REF!</f>
        <v>#REF!</v>
      </c>
      <c r="G46" s="52" t="str">
        <f t="shared" si="22"/>
        <v>------</v>
      </c>
      <c r="H46" s="52" t="str">
        <f t="shared" si="23"/>
        <v>------</v>
      </c>
      <c r="I46" s="52" t="str">
        <f t="shared" si="24"/>
        <v>------</v>
      </c>
      <c r="J46" s="52" t="str">
        <f t="shared" si="25"/>
        <v>------</v>
      </c>
      <c r="L46" s="52" t="str">
        <f t="shared" si="26"/>
        <v>---------------------------</v>
      </c>
    </row>
    <row r="47" spans="1:12" x14ac:dyDescent="0.2">
      <c r="A47" s="51" t="e">
        <f>#REF!</f>
        <v>#REF!</v>
      </c>
      <c r="B47" s="51" t="e">
        <f>#REF!</f>
        <v>#REF!</v>
      </c>
      <c r="C47" s="51" t="e">
        <f>#REF!</f>
        <v>#REF!</v>
      </c>
      <c r="D47" s="51" t="e">
        <f>#REF!</f>
        <v>#REF!</v>
      </c>
      <c r="E47" s="51" t="e">
        <f>#REF!</f>
        <v>#REF!</v>
      </c>
      <c r="G47" s="52" t="str">
        <f t="shared" si="22"/>
        <v>------</v>
      </c>
      <c r="H47" s="52" t="str">
        <f t="shared" si="23"/>
        <v>------</v>
      </c>
      <c r="I47" s="52" t="str">
        <f t="shared" si="24"/>
        <v>------</v>
      </c>
      <c r="J47" s="52" t="str">
        <f t="shared" si="25"/>
        <v>------</v>
      </c>
      <c r="L47" s="52" t="str">
        <f t="shared" si="26"/>
        <v>---------------------------</v>
      </c>
    </row>
    <row r="48" spans="1:12" x14ac:dyDescent="0.2">
      <c r="A48" s="51" t="e">
        <f>#REF!</f>
        <v>#REF!</v>
      </c>
      <c r="B48" s="53" t="e">
        <f>#REF!</f>
        <v>#REF!</v>
      </c>
      <c r="C48" s="51" t="e">
        <f>#REF!</f>
        <v>#REF!</v>
      </c>
      <c r="D48" s="51" t="e">
        <f>#REF!</f>
        <v>#REF!</v>
      </c>
      <c r="E48" s="51" t="e">
        <f>#REF!</f>
        <v>#REF!</v>
      </c>
      <c r="G48" s="52" t="str">
        <f t="shared" si="22"/>
        <v>------</v>
      </c>
      <c r="H48" s="52" t="str">
        <f t="shared" si="23"/>
        <v>------</v>
      </c>
      <c r="I48" s="52" t="str">
        <f t="shared" si="24"/>
        <v>------</v>
      </c>
      <c r="J48" s="52" t="str">
        <f t="shared" si="25"/>
        <v>------</v>
      </c>
      <c r="L48" s="52" t="str">
        <f t="shared" si="26"/>
        <v>---------------------------</v>
      </c>
    </row>
  </sheetData>
  <sheetProtection password="C7C1" sheet="1" objects="1" scenarios="1"/>
  <phoneticPr fontId="1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4"/>
  <sheetViews>
    <sheetView topLeftCell="A13" zoomScale="125" workbookViewId="0">
      <selection activeCell="C27" sqref="C27:E27"/>
    </sheetView>
  </sheetViews>
  <sheetFormatPr defaultColWidth="9.140625" defaultRowHeight="12.75" x14ac:dyDescent="0.2"/>
  <cols>
    <col min="1" max="1" width="8.140625" style="2" customWidth="1"/>
    <col min="2" max="2" width="14.28515625" style="2" customWidth="1"/>
    <col min="3" max="3" width="8.2851562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" style="2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1" width="9.140625" style="2" hidden="1" customWidth="1"/>
    <col min="22" max="22" width="0" style="2" hidden="1" customWidth="1"/>
    <col min="23" max="16384" width="9.140625" style="2"/>
  </cols>
  <sheetData>
    <row r="1" spans="1:10" ht="18" x14ac:dyDescent="0.25">
      <c r="A1" s="43"/>
      <c r="B1" s="44" t="s">
        <v>55</v>
      </c>
      <c r="C1" s="43"/>
      <c r="D1" s="43"/>
      <c r="E1" s="43"/>
      <c r="F1" s="43"/>
      <c r="G1" s="43"/>
      <c r="H1" s="43"/>
      <c r="I1" s="43"/>
      <c r="J1" s="43"/>
    </row>
    <row r="2" spans="1:10" ht="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x14ac:dyDescent="0.25">
      <c r="A3" s="45">
        <v>1</v>
      </c>
      <c r="B3" s="43" t="s">
        <v>82</v>
      </c>
      <c r="C3" s="43"/>
      <c r="D3" s="43"/>
      <c r="E3" s="43"/>
      <c r="F3" s="43"/>
      <c r="G3" s="43"/>
      <c r="H3" s="43"/>
      <c r="I3" s="43"/>
      <c r="J3" s="43"/>
    </row>
    <row r="4" spans="1:10" ht="15" x14ac:dyDescent="0.2">
      <c r="A4" s="45">
        <v>2</v>
      </c>
      <c r="B4" s="43" t="s">
        <v>56</v>
      </c>
      <c r="C4" s="43"/>
      <c r="D4" s="43"/>
      <c r="E4" s="43"/>
      <c r="F4" s="43"/>
      <c r="G4" s="43"/>
      <c r="H4" s="43"/>
      <c r="I4" s="43"/>
      <c r="J4" s="43"/>
    </row>
    <row r="5" spans="1:10" ht="15" x14ac:dyDescent="0.2">
      <c r="A5" s="43"/>
      <c r="B5" s="43" t="s">
        <v>58</v>
      </c>
      <c r="C5" s="43"/>
      <c r="D5" s="43"/>
      <c r="E5" s="43"/>
      <c r="F5" s="43"/>
      <c r="G5" s="43"/>
      <c r="H5" s="43"/>
      <c r="I5" s="43"/>
      <c r="J5" s="43"/>
    </row>
    <row r="6" spans="1:10" ht="15" x14ac:dyDescent="0.2">
      <c r="A6" s="45">
        <v>3</v>
      </c>
      <c r="B6" s="43" t="s">
        <v>80</v>
      </c>
      <c r="C6" s="43"/>
      <c r="D6" s="43"/>
      <c r="E6" s="43"/>
      <c r="F6" s="43"/>
      <c r="G6" s="43"/>
      <c r="H6" s="43"/>
      <c r="I6" s="43"/>
      <c r="J6" s="43"/>
    </row>
    <row r="7" spans="1:10" ht="15" x14ac:dyDescent="0.2">
      <c r="A7" s="45"/>
      <c r="B7" s="43" t="s">
        <v>57</v>
      </c>
      <c r="C7" s="43"/>
      <c r="D7" s="43"/>
      <c r="E7" s="43"/>
      <c r="F7" s="43"/>
      <c r="G7" s="43"/>
      <c r="H7" s="43"/>
      <c r="I7" s="43"/>
      <c r="J7" s="43"/>
    </row>
    <row r="8" spans="1:10" ht="15" x14ac:dyDescent="0.2">
      <c r="A8" s="45">
        <v>4</v>
      </c>
      <c r="B8" s="43" t="s">
        <v>59</v>
      </c>
      <c r="C8" s="43"/>
      <c r="D8" s="43"/>
      <c r="E8" s="43"/>
      <c r="F8" s="43"/>
      <c r="G8" s="43"/>
      <c r="H8" s="43"/>
      <c r="I8" s="43"/>
      <c r="J8" s="43"/>
    </row>
    <row r="9" spans="1:10" ht="15" x14ac:dyDescent="0.2">
      <c r="A9" s="45"/>
      <c r="B9" s="43" t="s">
        <v>60</v>
      </c>
      <c r="C9" s="43"/>
      <c r="D9" s="43"/>
      <c r="E9" s="43"/>
      <c r="F9" s="43"/>
      <c r="G9" s="43"/>
      <c r="H9" s="43"/>
      <c r="I9" s="43"/>
      <c r="J9" s="43"/>
    </row>
    <row r="10" spans="1:10" ht="15" x14ac:dyDescent="0.2">
      <c r="A10" s="45">
        <v>5</v>
      </c>
      <c r="B10" s="43" t="s">
        <v>61</v>
      </c>
      <c r="C10" s="43"/>
      <c r="D10" s="43"/>
      <c r="E10" s="43"/>
      <c r="F10" s="43"/>
      <c r="G10" s="43"/>
      <c r="H10" s="43"/>
      <c r="I10" s="43"/>
      <c r="J10" s="43"/>
    </row>
    <row r="11" spans="1:10" ht="15" x14ac:dyDescent="0.2">
      <c r="A11" s="45">
        <v>6</v>
      </c>
      <c r="B11" s="43" t="s">
        <v>62</v>
      </c>
      <c r="C11" s="43"/>
      <c r="D11" s="43"/>
      <c r="E11" s="43"/>
      <c r="F11" s="43"/>
      <c r="G11" s="43"/>
      <c r="H11" s="43"/>
      <c r="I11" s="43"/>
      <c r="J11" s="43"/>
    </row>
    <row r="12" spans="1:10" ht="15" x14ac:dyDescent="0.2">
      <c r="A12" s="43"/>
      <c r="B12" s="43" t="s">
        <v>63</v>
      </c>
      <c r="C12" s="43"/>
      <c r="D12" s="43"/>
      <c r="E12" s="43"/>
      <c r="F12" s="43"/>
      <c r="G12" s="43"/>
      <c r="H12" s="43"/>
      <c r="I12" s="43"/>
      <c r="J12" s="43"/>
    </row>
    <row r="13" spans="1:10" ht="15" x14ac:dyDescent="0.2">
      <c r="A13" s="43"/>
      <c r="B13" s="43" t="s">
        <v>83</v>
      </c>
      <c r="C13" s="43"/>
      <c r="D13" s="43"/>
      <c r="E13" s="43"/>
      <c r="F13" s="43"/>
      <c r="G13" s="43"/>
      <c r="H13" s="43"/>
      <c r="I13" s="43"/>
      <c r="J13" s="43"/>
    </row>
    <row r="14" spans="1:10" ht="15" x14ac:dyDescent="0.2">
      <c r="A14" s="43"/>
      <c r="B14" s="43" t="s">
        <v>84</v>
      </c>
      <c r="C14" s="43"/>
      <c r="D14" s="43"/>
      <c r="E14" s="43"/>
      <c r="F14" s="43"/>
      <c r="G14" s="43"/>
      <c r="H14" s="43"/>
      <c r="I14" s="43"/>
      <c r="J14" s="43"/>
    </row>
    <row r="15" spans="1:10" ht="15" x14ac:dyDescent="0.2">
      <c r="A15" s="43"/>
      <c r="B15" s="43" t="s">
        <v>85</v>
      </c>
      <c r="C15" s="43"/>
      <c r="D15" s="43"/>
      <c r="E15" s="43"/>
      <c r="F15" s="43"/>
      <c r="G15" s="43"/>
      <c r="H15" s="43"/>
      <c r="I15" s="43"/>
      <c r="J15" s="43"/>
    </row>
    <row r="16" spans="1:10" ht="15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7" ht="15" x14ac:dyDescent="0.2">
      <c r="A17" s="43"/>
      <c r="B17" s="43" t="s">
        <v>64</v>
      </c>
      <c r="C17" s="43"/>
      <c r="D17" s="43"/>
      <c r="E17" s="43"/>
      <c r="F17" s="43"/>
      <c r="G17" s="43"/>
      <c r="H17" s="43"/>
      <c r="I17" s="43"/>
      <c r="J17" s="43"/>
    </row>
    <row r="18" spans="1:17" ht="15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7" ht="15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7" ht="15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7" ht="15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7" ht="15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5" spans="1:17" ht="20.25" x14ac:dyDescent="0.3">
      <c r="A25" s="1" t="s">
        <v>86</v>
      </c>
      <c r="C25" s="3"/>
    </row>
    <row r="26" spans="1:17" ht="9" customHeight="1" thickBot="1" x14ac:dyDescent="0.25">
      <c r="Q26" s="2" t="s">
        <v>65</v>
      </c>
    </row>
    <row r="27" spans="1:17" ht="18.75" thickBot="1" x14ac:dyDescent="0.3">
      <c r="B27" s="4" t="s">
        <v>52</v>
      </c>
      <c r="C27" s="115" t="s">
        <v>65</v>
      </c>
      <c r="D27" s="116"/>
      <c r="E27" s="117"/>
      <c r="L27" s="5" t="s">
        <v>1</v>
      </c>
      <c r="Q27" s="2" t="s">
        <v>66</v>
      </c>
    </row>
    <row r="28" spans="1:17" ht="6" customHeight="1" x14ac:dyDescent="0.2">
      <c r="Q28" s="2" t="s">
        <v>28</v>
      </c>
    </row>
    <row r="29" spans="1:17" x14ac:dyDescent="0.2">
      <c r="A29" s="94" t="s">
        <v>72</v>
      </c>
      <c r="B29" s="95"/>
    </row>
    <row r="30" spans="1:17" ht="18" x14ac:dyDescent="0.25">
      <c r="A30" s="96" t="s">
        <v>87</v>
      </c>
      <c r="B30" s="97"/>
    </row>
    <row r="31" spans="1:17" x14ac:dyDescent="0.2">
      <c r="A31" s="118" t="s">
        <v>2</v>
      </c>
      <c r="B31" s="118"/>
      <c r="C31" s="119" t="s">
        <v>3</v>
      </c>
      <c r="D31" s="120"/>
      <c r="E31" s="121"/>
      <c r="F31" s="112" t="s">
        <v>4</v>
      </c>
      <c r="G31" s="113"/>
      <c r="H31" s="114"/>
      <c r="I31" s="112" t="s">
        <v>5</v>
      </c>
      <c r="J31" s="113"/>
      <c r="K31" s="113"/>
      <c r="L31" s="114"/>
      <c r="M31" s="112" t="s">
        <v>6</v>
      </c>
      <c r="N31" s="114"/>
      <c r="Q31" s="2" t="s">
        <v>51</v>
      </c>
    </row>
    <row r="32" spans="1:17" ht="18" x14ac:dyDescent="0.25">
      <c r="A32" s="110" t="s">
        <v>88</v>
      </c>
      <c r="B32" s="111"/>
      <c r="C32" s="126" t="s">
        <v>89</v>
      </c>
      <c r="D32" s="127"/>
      <c r="E32" s="128"/>
      <c r="F32" s="126">
        <v>10</v>
      </c>
      <c r="G32" s="127"/>
      <c r="H32" s="128"/>
      <c r="I32" s="129">
        <v>42200</v>
      </c>
      <c r="J32" s="130"/>
      <c r="K32" s="130"/>
      <c r="L32" s="131"/>
      <c r="M32" s="126" t="s">
        <v>90</v>
      </c>
      <c r="N32" s="128"/>
      <c r="Q32" s="2" t="s">
        <v>53</v>
      </c>
    </row>
    <row r="33" spans="1:20" ht="18" customHeight="1" x14ac:dyDescent="0.2">
      <c r="D33" s="109" t="s">
        <v>7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Q33" s="2" t="s">
        <v>54</v>
      </c>
    </row>
    <row r="34" spans="1:20" x14ac:dyDescent="0.2">
      <c r="B34" s="6" t="s">
        <v>8</v>
      </c>
      <c r="C34" s="7" t="s">
        <v>9</v>
      </c>
      <c r="D34" s="122" t="s">
        <v>10</v>
      </c>
      <c r="E34" s="123"/>
      <c r="F34" s="123"/>
      <c r="G34" s="123"/>
      <c r="H34" s="123"/>
      <c r="I34" s="123"/>
      <c r="J34" s="123"/>
      <c r="K34" s="123"/>
      <c r="L34" s="123"/>
      <c r="M34" s="123"/>
      <c r="O34" s="2" t="s">
        <v>11</v>
      </c>
      <c r="Q34" s="2" t="s">
        <v>37</v>
      </c>
    </row>
    <row r="35" spans="1:20" ht="13.5" thickBot="1" x14ac:dyDescent="0.25">
      <c r="A35" s="8"/>
      <c r="B35" s="8"/>
      <c r="C35" s="9" t="s">
        <v>12</v>
      </c>
      <c r="D35" s="10">
        <v>1</v>
      </c>
      <c r="E35" s="10">
        <v>2</v>
      </c>
      <c r="F35" s="10">
        <v>3</v>
      </c>
      <c r="G35" s="10">
        <v>4</v>
      </c>
      <c r="H35" s="10">
        <v>5</v>
      </c>
      <c r="I35" s="10">
        <v>6</v>
      </c>
      <c r="J35" s="10">
        <v>7</v>
      </c>
      <c r="K35" s="10">
        <v>8</v>
      </c>
      <c r="L35" s="10">
        <v>9</v>
      </c>
      <c r="M35" s="10">
        <v>10</v>
      </c>
      <c r="N35" s="11" t="s">
        <v>13</v>
      </c>
      <c r="O35" s="10" t="s">
        <v>14</v>
      </c>
    </row>
    <row r="36" spans="1:20" x14ac:dyDescent="0.2">
      <c r="A36" s="12" t="s">
        <v>15</v>
      </c>
      <c r="B36" s="13" t="s">
        <v>18</v>
      </c>
      <c r="C36" s="14">
        <v>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v>0</v>
      </c>
      <c r="O36" s="28">
        <v>0</v>
      </c>
      <c r="Q36" s="2" t="s">
        <v>16</v>
      </c>
      <c r="R36" s="2">
        <v>1</v>
      </c>
      <c r="S36" s="17" t="s">
        <v>17</v>
      </c>
      <c r="T36" s="13" t="s">
        <v>18</v>
      </c>
    </row>
    <row r="37" spans="1:20" x14ac:dyDescent="0.2">
      <c r="A37" s="18" t="s">
        <v>19</v>
      </c>
      <c r="B37" s="17" t="s">
        <v>17</v>
      </c>
      <c r="C37" s="19"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0</v>
      </c>
      <c r="O37" s="29">
        <v>0</v>
      </c>
      <c r="Q37" s="2" t="s">
        <v>16</v>
      </c>
      <c r="R37" s="2">
        <v>2</v>
      </c>
      <c r="S37" s="17" t="s">
        <v>20</v>
      </c>
      <c r="T37" s="13" t="s">
        <v>21</v>
      </c>
    </row>
    <row r="38" spans="1:20" x14ac:dyDescent="0.2">
      <c r="A38" s="124">
        <v>1</v>
      </c>
      <c r="B38" s="17"/>
      <c r="C38" s="19">
        <v>3</v>
      </c>
      <c r="D38" s="20">
        <v>0</v>
      </c>
      <c r="E38" s="20">
        <v>0</v>
      </c>
      <c r="F38" s="20"/>
      <c r="G38" s="20">
        <v>0</v>
      </c>
      <c r="H38" s="20">
        <v>0</v>
      </c>
      <c r="I38" s="20"/>
      <c r="J38" s="20">
        <v>0</v>
      </c>
      <c r="K38" s="20">
        <v>0</v>
      </c>
      <c r="L38" s="20">
        <v>0</v>
      </c>
      <c r="M38" s="20">
        <v>0</v>
      </c>
      <c r="N38" s="21">
        <v>0</v>
      </c>
      <c r="O38" s="29">
        <v>2</v>
      </c>
      <c r="Q38" s="2" t="s">
        <v>16</v>
      </c>
      <c r="R38" s="2">
        <v>3</v>
      </c>
      <c r="S38" s="17" t="s">
        <v>22</v>
      </c>
      <c r="T38" s="13" t="s">
        <v>23</v>
      </c>
    </row>
    <row r="39" spans="1:20" ht="13.5" thickBot="1" x14ac:dyDescent="0.25">
      <c r="A39" s="125"/>
      <c r="B39" s="22"/>
      <c r="C39" s="23">
        <v>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 t="e">
        <v>#DIV/0!</v>
      </c>
      <c r="O39" s="31">
        <v>10</v>
      </c>
      <c r="Q39" s="2" t="s">
        <v>16</v>
      </c>
      <c r="R39" s="2">
        <v>4</v>
      </c>
      <c r="S39" s="2" t="s">
        <v>24</v>
      </c>
      <c r="T39" s="13" t="s">
        <v>25</v>
      </c>
    </row>
    <row r="40" spans="1:20" x14ac:dyDescent="0.2">
      <c r="B40" s="13" t="s">
        <v>21</v>
      </c>
      <c r="C40" s="14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6">
        <v>0</v>
      </c>
      <c r="Q40" s="2" t="s">
        <v>16</v>
      </c>
      <c r="R40" s="2">
        <v>5</v>
      </c>
      <c r="S40" s="17" t="s">
        <v>26</v>
      </c>
      <c r="T40" s="13" t="s">
        <v>27</v>
      </c>
    </row>
    <row r="41" spans="1:20" x14ac:dyDescent="0.2">
      <c r="B41" s="17" t="s">
        <v>20</v>
      </c>
      <c r="C41" s="19">
        <v>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0</v>
      </c>
      <c r="Q41" s="2" t="s">
        <v>28</v>
      </c>
      <c r="R41" s="2">
        <v>1</v>
      </c>
      <c r="S41" s="2" t="s">
        <v>17</v>
      </c>
      <c r="T41" s="6" t="s">
        <v>18</v>
      </c>
    </row>
    <row r="42" spans="1:20" x14ac:dyDescent="0.2">
      <c r="B42" s="17"/>
      <c r="C42" s="19">
        <v>3</v>
      </c>
      <c r="D42" s="20">
        <v>0</v>
      </c>
      <c r="E42" s="20">
        <v>0</v>
      </c>
      <c r="F42" s="20"/>
      <c r="G42" s="20">
        <v>0</v>
      </c>
      <c r="H42" s="20">
        <v>0</v>
      </c>
      <c r="I42" s="20"/>
      <c r="J42" s="20">
        <v>0</v>
      </c>
      <c r="K42" s="20">
        <v>0</v>
      </c>
      <c r="L42" s="20">
        <v>0</v>
      </c>
      <c r="M42" s="20">
        <v>0</v>
      </c>
      <c r="N42" s="21">
        <v>0</v>
      </c>
      <c r="Q42" s="2" t="s">
        <v>28</v>
      </c>
      <c r="R42" s="2">
        <v>2</v>
      </c>
      <c r="S42" s="2" t="s">
        <v>20</v>
      </c>
      <c r="T42" s="6" t="s">
        <v>21</v>
      </c>
    </row>
    <row r="43" spans="1:20" ht="13.5" thickBot="1" x14ac:dyDescent="0.25">
      <c r="B43" s="26"/>
      <c r="C43" s="23">
        <v>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 t="e">
        <v>#DIV/0!</v>
      </c>
      <c r="Q43" s="2" t="s">
        <v>28</v>
      </c>
      <c r="R43" s="2">
        <v>3</v>
      </c>
      <c r="S43" s="17" t="s">
        <v>29</v>
      </c>
      <c r="T43" s="13" t="s">
        <v>30</v>
      </c>
    </row>
    <row r="44" spans="1:20" x14ac:dyDescent="0.2">
      <c r="B44" s="13" t="s">
        <v>23</v>
      </c>
      <c r="C44" s="19">
        <v>1</v>
      </c>
      <c r="D44" s="15">
        <v>1</v>
      </c>
      <c r="E44" s="20">
        <v>1</v>
      </c>
      <c r="F44" s="20">
        <v>1</v>
      </c>
      <c r="G44" s="20">
        <v>2</v>
      </c>
      <c r="H44" s="20">
        <v>1</v>
      </c>
      <c r="I44" s="20">
        <v>1</v>
      </c>
      <c r="J44" s="20">
        <v>2</v>
      </c>
      <c r="K44" s="20">
        <v>3</v>
      </c>
      <c r="L44" s="20">
        <v>1</v>
      </c>
      <c r="M44" s="20">
        <v>1</v>
      </c>
      <c r="N44" s="21">
        <v>1.4</v>
      </c>
      <c r="Q44" s="2" t="s">
        <v>28</v>
      </c>
      <c r="R44" s="2">
        <v>4</v>
      </c>
      <c r="S44" s="17"/>
      <c r="T44" s="13" t="s">
        <v>78</v>
      </c>
    </row>
    <row r="45" spans="1:20" x14ac:dyDescent="0.2">
      <c r="B45" s="17" t="s">
        <v>22</v>
      </c>
      <c r="C45" s="19">
        <v>2</v>
      </c>
      <c r="D45" s="20">
        <v>5</v>
      </c>
      <c r="E45" s="20">
        <v>5</v>
      </c>
      <c r="F45" s="20">
        <v>5</v>
      </c>
      <c r="G45" s="20">
        <v>5</v>
      </c>
      <c r="H45" s="20">
        <v>5</v>
      </c>
      <c r="I45" s="20">
        <v>5</v>
      </c>
      <c r="J45" s="20">
        <v>3</v>
      </c>
      <c r="K45" s="20">
        <v>10</v>
      </c>
      <c r="L45" s="20">
        <v>10</v>
      </c>
      <c r="M45" s="20">
        <v>7</v>
      </c>
      <c r="N45" s="21">
        <v>6</v>
      </c>
      <c r="S45" s="2" t="s">
        <v>31</v>
      </c>
      <c r="T45" s="2" t="s">
        <v>31</v>
      </c>
    </row>
    <row r="46" spans="1:20" x14ac:dyDescent="0.2">
      <c r="B46" s="17"/>
      <c r="C46" s="19">
        <v>3</v>
      </c>
      <c r="D46" s="20">
        <v>20</v>
      </c>
      <c r="E46" s="20">
        <v>30</v>
      </c>
      <c r="F46" s="20"/>
      <c r="G46" s="20">
        <v>20</v>
      </c>
      <c r="H46" s="20">
        <v>20</v>
      </c>
      <c r="I46" s="20"/>
      <c r="J46" s="20">
        <v>30</v>
      </c>
      <c r="K46" s="20">
        <v>15</v>
      </c>
      <c r="L46" s="20">
        <v>25</v>
      </c>
      <c r="M46" s="20">
        <v>10</v>
      </c>
      <c r="N46" s="21">
        <v>21.25</v>
      </c>
      <c r="Q46" s="2" t="s">
        <v>32</v>
      </c>
      <c r="R46" s="2">
        <v>1</v>
      </c>
      <c r="S46" s="17" t="s">
        <v>17</v>
      </c>
      <c r="T46" s="13" t="s">
        <v>18</v>
      </c>
    </row>
    <row r="47" spans="1:20" ht="13.5" thickBot="1" x14ac:dyDescent="0.25">
      <c r="B47" s="26"/>
      <c r="C47" s="23">
        <v>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 t="e">
        <v>#DIV/0!</v>
      </c>
      <c r="O47" s="99"/>
      <c r="Q47" s="2" t="s">
        <v>32</v>
      </c>
      <c r="R47" s="2">
        <v>2</v>
      </c>
      <c r="S47" s="17" t="s">
        <v>33</v>
      </c>
      <c r="T47" s="13" t="s">
        <v>34</v>
      </c>
    </row>
    <row r="48" spans="1:20" x14ac:dyDescent="0.2">
      <c r="B48" s="13" t="s">
        <v>25</v>
      </c>
      <c r="C48" s="19">
        <v>1</v>
      </c>
      <c r="D48" s="15">
        <v>10</v>
      </c>
      <c r="E48" s="20">
        <v>10</v>
      </c>
      <c r="F48" s="20">
        <v>2</v>
      </c>
      <c r="G48" s="20">
        <v>0</v>
      </c>
      <c r="H48" s="20">
        <v>0</v>
      </c>
      <c r="I48" s="20">
        <v>0</v>
      </c>
      <c r="J48" s="20">
        <v>15</v>
      </c>
      <c r="K48" s="20">
        <v>2</v>
      </c>
      <c r="L48" s="20">
        <v>3</v>
      </c>
      <c r="M48" s="20">
        <v>4</v>
      </c>
      <c r="N48" s="106">
        <v>4.5999999999999996</v>
      </c>
      <c r="O48" s="102"/>
      <c r="Q48" s="2" t="s">
        <v>32</v>
      </c>
      <c r="R48" s="2">
        <v>3</v>
      </c>
      <c r="S48" s="17" t="s">
        <v>29</v>
      </c>
      <c r="T48" s="13" t="s">
        <v>30</v>
      </c>
    </row>
    <row r="49" spans="1:20" x14ac:dyDescent="0.2">
      <c r="B49" s="17" t="s">
        <v>24</v>
      </c>
      <c r="C49" s="19">
        <v>2</v>
      </c>
      <c r="D49" s="20">
        <v>15</v>
      </c>
      <c r="E49" s="20">
        <v>15</v>
      </c>
      <c r="F49" s="20">
        <v>10</v>
      </c>
      <c r="G49" s="20">
        <v>10</v>
      </c>
      <c r="H49" s="20">
        <v>10</v>
      </c>
      <c r="I49" s="20">
        <v>20</v>
      </c>
      <c r="J49" s="20">
        <v>15</v>
      </c>
      <c r="K49" s="20">
        <v>15</v>
      </c>
      <c r="L49" s="20">
        <v>15</v>
      </c>
      <c r="M49" s="20">
        <v>15</v>
      </c>
      <c r="N49" s="21">
        <v>14</v>
      </c>
      <c r="O49" s="102"/>
      <c r="Q49" s="2" t="s">
        <v>32</v>
      </c>
      <c r="R49" s="2">
        <v>4</v>
      </c>
      <c r="S49" s="17" t="s">
        <v>35</v>
      </c>
      <c r="T49" s="13" t="s">
        <v>36</v>
      </c>
    </row>
    <row r="50" spans="1:20" x14ac:dyDescent="0.2">
      <c r="B50" s="17"/>
      <c r="C50" s="19">
        <v>3</v>
      </c>
      <c r="D50" s="20">
        <v>40</v>
      </c>
      <c r="E50" s="20">
        <v>25</v>
      </c>
      <c r="F50" s="20"/>
      <c r="G50" s="20">
        <v>20</v>
      </c>
      <c r="H50" s="20">
        <v>20</v>
      </c>
      <c r="I50" s="20"/>
      <c r="J50" s="20">
        <v>25</v>
      </c>
      <c r="K50" s="20">
        <v>25</v>
      </c>
      <c r="L50" s="20">
        <v>30</v>
      </c>
      <c r="M50" s="20">
        <v>30</v>
      </c>
      <c r="N50" s="21">
        <v>26.875</v>
      </c>
      <c r="O50" s="102"/>
      <c r="Q50" s="92" t="s">
        <v>32</v>
      </c>
      <c r="R50" s="2">
        <v>5</v>
      </c>
      <c r="S50" s="92" t="s">
        <v>77</v>
      </c>
      <c r="T50" s="92" t="s">
        <v>76</v>
      </c>
    </row>
    <row r="51" spans="1:20" ht="13.5" thickBot="1" x14ac:dyDescent="0.25">
      <c r="B51" s="26"/>
      <c r="C51" s="23">
        <v>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 t="e">
        <v>#DIV/0!</v>
      </c>
      <c r="O51" s="102"/>
      <c r="Q51" s="2" t="s">
        <v>37</v>
      </c>
      <c r="R51" s="2">
        <v>1</v>
      </c>
      <c r="S51" s="17" t="s">
        <v>17</v>
      </c>
      <c r="T51" s="13" t="s">
        <v>18</v>
      </c>
    </row>
    <row r="52" spans="1:20" x14ac:dyDescent="0.2">
      <c r="B52" s="13" t="s">
        <v>27</v>
      </c>
      <c r="C52" s="19">
        <v>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05">
        <v>0</v>
      </c>
      <c r="Q52" s="2" t="s">
        <v>37</v>
      </c>
      <c r="R52" s="2">
        <v>2</v>
      </c>
      <c r="S52" s="17" t="s">
        <v>38</v>
      </c>
      <c r="T52" s="13" t="s">
        <v>39</v>
      </c>
    </row>
    <row r="53" spans="1:20" x14ac:dyDescent="0.2">
      <c r="B53" s="17" t="s">
        <v>26</v>
      </c>
      <c r="C53" s="19">
        <v>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0</v>
      </c>
      <c r="Q53" s="2" t="s">
        <v>37</v>
      </c>
      <c r="R53" s="2">
        <v>3</v>
      </c>
      <c r="S53" s="17" t="s">
        <v>40</v>
      </c>
      <c r="T53" s="13" t="s">
        <v>36</v>
      </c>
    </row>
    <row r="54" spans="1:20" x14ac:dyDescent="0.2">
      <c r="B54" s="17"/>
      <c r="C54" s="19">
        <v>3</v>
      </c>
      <c r="D54" s="20">
        <v>0</v>
      </c>
      <c r="E54" s="20">
        <v>0</v>
      </c>
      <c r="F54" s="20"/>
      <c r="G54" s="20">
        <v>0</v>
      </c>
      <c r="H54" s="20">
        <v>0</v>
      </c>
      <c r="I54" s="20"/>
      <c r="J54" s="20">
        <v>0</v>
      </c>
      <c r="K54" s="20">
        <v>0</v>
      </c>
      <c r="L54" s="20">
        <v>0</v>
      </c>
      <c r="M54" s="20">
        <v>0</v>
      </c>
      <c r="N54" s="21">
        <v>0</v>
      </c>
      <c r="Q54" s="2" t="s">
        <v>37</v>
      </c>
      <c r="R54" s="2">
        <v>4</v>
      </c>
      <c r="S54" s="17" t="s">
        <v>41</v>
      </c>
      <c r="T54" s="13" t="s">
        <v>42</v>
      </c>
    </row>
    <row r="55" spans="1:20" ht="13.5" thickBot="1" x14ac:dyDescent="0.25">
      <c r="A55" s="32"/>
      <c r="B55" s="33"/>
      <c r="C55" s="34">
        <v>4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6" t="e">
        <v>#DIV/0!</v>
      </c>
      <c r="O55" s="11"/>
      <c r="S55" s="2" t="s">
        <v>31</v>
      </c>
      <c r="T55" s="2" t="s">
        <v>31</v>
      </c>
    </row>
    <row r="56" spans="1:20" ht="13.5" thickTop="1" x14ac:dyDescent="0.2">
      <c r="A56" s="12" t="s">
        <v>43</v>
      </c>
      <c r="B56" s="13" t="s">
        <v>18</v>
      </c>
      <c r="C56" s="14">
        <v>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6">
        <v>0</v>
      </c>
      <c r="O56" s="28">
        <v>0</v>
      </c>
    </row>
    <row r="57" spans="1:20" x14ac:dyDescent="0.2">
      <c r="A57" s="18" t="s">
        <v>19</v>
      </c>
      <c r="B57" s="17" t="s">
        <v>17</v>
      </c>
      <c r="C57" s="19">
        <v>2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0</v>
      </c>
      <c r="O57" s="29">
        <v>0</v>
      </c>
    </row>
    <row r="58" spans="1:20" x14ac:dyDescent="0.2">
      <c r="A58" s="124">
        <v>22</v>
      </c>
      <c r="B58" s="17"/>
      <c r="C58" s="19">
        <v>3</v>
      </c>
      <c r="D58" s="20"/>
      <c r="E58" s="20">
        <v>0</v>
      </c>
      <c r="F58" s="20">
        <v>0</v>
      </c>
      <c r="G58" s="20"/>
      <c r="H58" s="20">
        <v>0</v>
      </c>
      <c r="I58" s="20">
        <v>0</v>
      </c>
      <c r="J58" s="20">
        <v>0</v>
      </c>
      <c r="K58" s="20"/>
      <c r="L58" s="20"/>
      <c r="M58" s="20">
        <v>0</v>
      </c>
      <c r="N58" s="21">
        <v>0</v>
      </c>
      <c r="O58" s="29">
        <v>4</v>
      </c>
    </row>
    <row r="59" spans="1:20" ht="13.5" thickBot="1" x14ac:dyDescent="0.25">
      <c r="A59" s="125"/>
      <c r="B59" s="22"/>
      <c r="C59" s="23">
        <v>4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 t="e">
        <v>#DIV/0!</v>
      </c>
      <c r="O59" s="31">
        <v>10</v>
      </c>
    </row>
    <row r="60" spans="1:20" x14ac:dyDescent="0.2">
      <c r="B60" s="13" t="s">
        <v>21</v>
      </c>
      <c r="C60" s="14">
        <v>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6">
        <v>0</v>
      </c>
    </row>
    <row r="61" spans="1:20" x14ac:dyDescent="0.2">
      <c r="B61" s="17" t="s">
        <v>20</v>
      </c>
      <c r="C61" s="19">
        <v>2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0</v>
      </c>
    </row>
    <row r="62" spans="1:20" x14ac:dyDescent="0.2">
      <c r="B62" s="17"/>
      <c r="C62" s="19">
        <v>3</v>
      </c>
      <c r="D62" s="20"/>
      <c r="E62" s="20">
        <v>0</v>
      </c>
      <c r="F62" s="20">
        <v>0</v>
      </c>
      <c r="G62" s="20"/>
      <c r="H62" s="20">
        <v>0</v>
      </c>
      <c r="I62" s="20">
        <v>0</v>
      </c>
      <c r="J62" s="20">
        <v>0</v>
      </c>
      <c r="K62" s="20"/>
      <c r="L62" s="20"/>
      <c r="M62" s="20">
        <v>0</v>
      </c>
      <c r="N62" s="21">
        <v>0</v>
      </c>
    </row>
    <row r="63" spans="1:20" ht="13.5" thickBot="1" x14ac:dyDescent="0.25">
      <c r="B63" s="26"/>
      <c r="C63" s="23">
        <v>4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 t="e">
        <v>#DIV/0!</v>
      </c>
    </row>
    <row r="64" spans="1:20" x14ac:dyDescent="0.2">
      <c r="B64" s="13" t="s">
        <v>23</v>
      </c>
      <c r="C64" s="19">
        <v>1</v>
      </c>
      <c r="D64" s="20">
        <v>0</v>
      </c>
      <c r="E64" s="20">
        <v>0</v>
      </c>
      <c r="F64" s="20">
        <v>0</v>
      </c>
      <c r="G64" s="20"/>
      <c r="H64" s="20">
        <v>1</v>
      </c>
      <c r="I64" s="20">
        <v>1</v>
      </c>
      <c r="J64" s="20">
        <v>2</v>
      </c>
      <c r="K64" s="20">
        <v>1</v>
      </c>
      <c r="L64" s="20">
        <v>1</v>
      </c>
      <c r="M64" s="20">
        <v>1</v>
      </c>
      <c r="N64" s="21">
        <v>0.77777777777777779</v>
      </c>
    </row>
    <row r="65" spans="1:19" x14ac:dyDescent="0.2">
      <c r="B65" s="17" t="s">
        <v>22</v>
      </c>
      <c r="C65" s="19">
        <v>2</v>
      </c>
      <c r="D65" s="20">
        <v>10</v>
      </c>
      <c r="E65" s="20">
        <v>8</v>
      </c>
      <c r="F65" s="20">
        <v>8</v>
      </c>
      <c r="G65" s="20">
        <v>8</v>
      </c>
      <c r="H65" s="20">
        <v>8</v>
      </c>
      <c r="I65" s="20">
        <v>10</v>
      </c>
      <c r="J65" s="20">
        <v>10</v>
      </c>
      <c r="K65" s="20">
        <v>10</v>
      </c>
      <c r="L65" s="20">
        <v>10</v>
      </c>
      <c r="M65" s="20">
        <v>5</v>
      </c>
      <c r="N65" s="21">
        <v>8.6999999999999993</v>
      </c>
      <c r="R65" s="13"/>
    </row>
    <row r="66" spans="1:19" x14ac:dyDescent="0.2">
      <c r="B66" s="17"/>
      <c r="C66" s="19">
        <v>3</v>
      </c>
      <c r="D66" s="20"/>
      <c r="E66" s="20">
        <v>10</v>
      </c>
      <c r="F66" s="20">
        <v>20</v>
      </c>
      <c r="G66" s="20"/>
      <c r="H66" s="20">
        <v>25</v>
      </c>
      <c r="I66" s="20">
        <v>20</v>
      </c>
      <c r="J66" s="20">
        <v>20</v>
      </c>
      <c r="K66" s="20"/>
      <c r="L66" s="20"/>
      <c r="M66" s="20">
        <v>35</v>
      </c>
      <c r="N66" s="21">
        <v>21.666666666666668</v>
      </c>
      <c r="R66" s="13"/>
      <c r="S66" s="13"/>
    </row>
    <row r="67" spans="1:19" ht="13.5" thickBot="1" x14ac:dyDescent="0.25">
      <c r="B67" s="26"/>
      <c r="C67" s="23">
        <v>4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30" t="e">
        <v>#DIV/0!</v>
      </c>
      <c r="O67" s="93"/>
      <c r="R67" s="13"/>
      <c r="S67" s="13"/>
    </row>
    <row r="68" spans="1:19" x14ac:dyDescent="0.2">
      <c r="B68" s="13" t="s">
        <v>25</v>
      </c>
      <c r="C68" s="19">
        <v>1</v>
      </c>
      <c r="D68" s="20">
        <v>3</v>
      </c>
      <c r="E68" s="20">
        <v>3</v>
      </c>
      <c r="F68" s="20">
        <v>2</v>
      </c>
      <c r="G68" s="20">
        <v>0</v>
      </c>
      <c r="H68" s="20">
        <v>0</v>
      </c>
      <c r="I68" s="20">
        <v>0</v>
      </c>
      <c r="J68" s="20">
        <v>15</v>
      </c>
      <c r="K68" s="20">
        <v>2</v>
      </c>
      <c r="L68" s="20">
        <v>3</v>
      </c>
      <c r="M68" s="20">
        <v>4</v>
      </c>
      <c r="N68" s="27">
        <v>3.2</v>
      </c>
      <c r="O68" s="107"/>
      <c r="R68" s="13"/>
      <c r="S68" s="13"/>
    </row>
    <row r="69" spans="1:19" x14ac:dyDescent="0.2">
      <c r="B69" s="17" t="s">
        <v>24</v>
      </c>
      <c r="C69" s="19">
        <v>2</v>
      </c>
      <c r="D69" s="20">
        <v>10</v>
      </c>
      <c r="E69" s="20">
        <v>10</v>
      </c>
      <c r="F69" s="20">
        <v>10</v>
      </c>
      <c r="G69" s="20">
        <v>5</v>
      </c>
      <c r="H69" s="20">
        <v>10</v>
      </c>
      <c r="I69" s="20">
        <v>15</v>
      </c>
      <c r="J69" s="20">
        <v>15</v>
      </c>
      <c r="K69" s="20">
        <v>10</v>
      </c>
      <c r="L69" s="20">
        <v>5</v>
      </c>
      <c r="M69" s="20">
        <v>5</v>
      </c>
      <c r="N69" s="27">
        <v>9.5</v>
      </c>
      <c r="O69" s="107"/>
      <c r="R69" s="13"/>
      <c r="S69" s="13"/>
    </row>
    <row r="70" spans="1:19" x14ac:dyDescent="0.2">
      <c r="B70" s="17"/>
      <c r="C70" s="19">
        <v>3</v>
      </c>
      <c r="D70" s="20"/>
      <c r="E70" s="20">
        <v>35</v>
      </c>
      <c r="F70" s="20">
        <v>15</v>
      </c>
      <c r="G70" s="20"/>
      <c r="H70" s="20">
        <v>10</v>
      </c>
      <c r="I70" s="20">
        <v>10</v>
      </c>
      <c r="J70" s="20">
        <v>20</v>
      </c>
      <c r="K70" s="20"/>
      <c r="L70" s="20"/>
      <c r="M70" s="20">
        <v>20</v>
      </c>
      <c r="N70" s="27">
        <v>18.333333333333332</v>
      </c>
      <c r="O70" s="107"/>
      <c r="R70" s="13"/>
      <c r="S70" s="13"/>
    </row>
    <row r="71" spans="1:19" ht="13.5" thickBot="1" x14ac:dyDescent="0.25">
      <c r="B71" s="26"/>
      <c r="C71" s="23">
        <v>4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30" t="e">
        <v>#DIV/0!</v>
      </c>
      <c r="O71" s="107"/>
      <c r="R71" s="13"/>
      <c r="S71" s="13"/>
    </row>
    <row r="72" spans="1:19" x14ac:dyDescent="0.2">
      <c r="B72" s="13" t="s">
        <v>27</v>
      </c>
      <c r="C72" s="19">
        <v>1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7">
        <v>0</v>
      </c>
      <c r="O72" s="93"/>
    </row>
    <row r="73" spans="1:19" x14ac:dyDescent="0.2">
      <c r="B73" s="17" t="s">
        <v>26</v>
      </c>
      <c r="C73" s="19">
        <v>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0</v>
      </c>
    </row>
    <row r="74" spans="1:19" x14ac:dyDescent="0.2">
      <c r="B74" s="17"/>
      <c r="C74" s="19">
        <v>3</v>
      </c>
      <c r="D74" s="20"/>
      <c r="E74" s="20">
        <v>0</v>
      </c>
      <c r="F74" s="20">
        <v>0</v>
      </c>
      <c r="G74" s="20"/>
      <c r="H74" s="20">
        <v>0</v>
      </c>
      <c r="I74" s="20">
        <v>0</v>
      </c>
      <c r="J74" s="20">
        <v>0</v>
      </c>
      <c r="K74" s="20"/>
      <c r="L74" s="20"/>
      <c r="M74" s="20">
        <v>0</v>
      </c>
      <c r="N74" s="21">
        <v>0</v>
      </c>
    </row>
    <row r="75" spans="1:19" ht="13.5" thickBot="1" x14ac:dyDescent="0.25">
      <c r="A75" s="32"/>
      <c r="B75" s="33"/>
      <c r="C75" s="34">
        <v>4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6" t="e">
        <v>#DIV/0!</v>
      </c>
    </row>
    <row r="76" spans="1:19" ht="13.5" thickTop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9" ht="15.75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5"/>
      <c r="N77" s="37"/>
    </row>
    <row r="78" spans="1:19" ht="6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9" ht="15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98" t="s">
        <v>44</v>
      </c>
      <c r="M79" s="37"/>
      <c r="N79" s="37"/>
    </row>
    <row r="80" spans="1:19" x14ac:dyDescent="0.2">
      <c r="A80" s="94" t="s">
        <v>72</v>
      </c>
      <c r="B80" s="95"/>
    </row>
    <row r="81" spans="1:15" ht="18" x14ac:dyDescent="0.25">
      <c r="A81" s="96" t="s">
        <v>87</v>
      </c>
      <c r="B81" s="97"/>
    </row>
    <row r="82" spans="1:15" x14ac:dyDescent="0.2">
      <c r="A82" s="118" t="s">
        <v>2</v>
      </c>
      <c r="B82" s="118"/>
      <c r="C82" s="119" t="s">
        <v>3</v>
      </c>
      <c r="D82" s="120"/>
      <c r="E82" s="121"/>
      <c r="F82" s="112" t="s">
        <v>4</v>
      </c>
      <c r="G82" s="113"/>
      <c r="H82" s="114"/>
      <c r="I82" s="112" t="s">
        <v>5</v>
      </c>
      <c r="J82" s="113"/>
      <c r="K82" s="113"/>
      <c r="L82" s="114"/>
      <c r="M82" s="112" t="s">
        <v>6</v>
      </c>
      <c r="N82" s="114"/>
    </row>
    <row r="83" spans="1:15" ht="18" x14ac:dyDescent="0.25">
      <c r="A83" s="110" t="s">
        <v>88</v>
      </c>
      <c r="B83" s="111"/>
      <c r="C83" s="126" t="s">
        <v>89</v>
      </c>
      <c r="D83" s="127"/>
      <c r="E83" s="128"/>
      <c r="F83" s="126">
        <v>10</v>
      </c>
      <c r="G83" s="127"/>
      <c r="H83" s="128"/>
      <c r="I83" s="129">
        <v>42200</v>
      </c>
      <c r="J83" s="130"/>
      <c r="K83" s="130"/>
      <c r="L83" s="131"/>
      <c r="M83" s="126" t="s">
        <v>90</v>
      </c>
      <c r="N83" s="128"/>
    </row>
    <row r="84" spans="1:15" ht="12.6" customHeight="1" x14ac:dyDescent="0.2">
      <c r="D84" s="109" t="s">
        <v>7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</row>
    <row r="85" spans="1:15" ht="12.6" customHeight="1" x14ac:dyDescent="0.2">
      <c r="B85" s="6" t="s">
        <v>8</v>
      </c>
      <c r="C85" s="7" t="s">
        <v>9</v>
      </c>
      <c r="D85" s="122" t="s">
        <v>10</v>
      </c>
      <c r="E85" s="123"/>
      <c r="F85" s="123"/>
      <c r="G85" s="123"/>
      <c r="H85" s="123"/>
      <c r="I85" s="123"/>
      <c r="J85" s="123"/>
      <c r="K85" s="123"/>
      <c r="L85" s="123"/>
      <c r="M85" s="123"/>
      <c r="O85" s="2" t="s">
        <v>11</v>
      </c>
    </row>
    <row r="86" spans="1:15" ht="12.6" customHeight="1" thickBot="1" x14ac:dyDescent="0.25">
      <c r="A86" s="8"/>
      <c r="B86" s="8"/>
      <c r="C86" s="9" t="s">
        <v>12</v>
      </c>
      <c r="D86" s="10">
        <v>1</v>
      </c>
      <c r="E86" s="10">
        <v>2</v>
      </c>
      <c r="F86" s="10">
        <v>3</v>
      </c>
      <c r="G86" s="10">
        <v>4</v>
      </c>
      <c r="H86" s="10">
        <v>5</v>
      </c>
      <c r="I86" s="10">
        <v>6</v>
      </c>
      <c r="J86" s="10">
        <v>7</v>
      </c>
      <c r="K86" s="10">
        <v>8</v>
      </c>
      <c r="L86" s="10">
        <v>9</v>
      </c>
      <c r="M86" s="10">
        <v>10</v>
      </c>
      <c r="N86" s="11" t="s">
        <v>13</v>
      </c>
      <c r="O86" s="10" t="s">
        <v>14</v>
      </c>
    </row>
    <row r="87" spans="1:15" ht="12.6" customHeight="1" x14ac:dyDescent="0.2">
      <c r="A87" s="12" t="s">
        <v>45</v>
      </c>
      <c r="B87" s="13" t="s">
        <v>18</v>
      </c>
      <c r="C87" s="14">
        <v>1</v>
      </c>
      <c r="D87" s="15">
        <v>2</v>
      </c>
      <c r="E87" s="15">
        <v>4</v>
      </c>
      <c r="F87" s="15">
        <v>4</v>
      </c>
      <c r="G87" s="15">
        <v>4</v>
      </c>
      <c r="H87" s="15">
        <v>4</v>
      </c>
      <c r="I87" s="15">
        <v>4</v>
      </c>
      <c r="J87" s="15">
        <v>2</v>
      </c>
      <c r="K87" s="15">
        <v>2</v>
      </c>
      <c r="L87" s="15">
        <v>0</v>
      </c>
      <c r="M87" s="15">
        <v>1</v>
      </c>
      <c r="N87" s="16">
        <v>2.7</v>
      </c>
      <c r="O87" s="28">
        <v>0</v>
      </c>
    </row>
    <row r="88" spans="1:15" ht="12.6" customHeight="1" x14ac:dyDescent="0.2">
      <c r="A88" s="18" t="s">
        <v>19</v>
      </c>
      <c r="B88" s="17" t="s">
        <v>17</v>
      </c>
      <c r="C88" s="19">
        <v>2</v>
      </c>
      <c r="D88" s="20">
        <v>5</v>
      </c>
      <c r="E88" s="20">
        <v>5</v>
      </c>
      <c r="F88" s="20">
        <v>5</v>
      </c>
      <c r="G88" s="20">
        <v>5</v>
      </c>
      <c r="H88" s="20">
        <v>5</v>
      </c>
      <c r="I88" s="20">
        <v>5</v>
      </c>
      <c r="J88" s="20">
        <v>5</v>
      </c>
      <c r="K88" s="20">
        <v>5</v>
      </c>
      <c r="L88" s="20">
        <v>2</v>
      </c>
      <c r="M88" s="20">
        <v>5</v>
      </c>
      <c r="N88" s="21">
        <v>4.7</v>
      </c>
      <c r="O88" s="29">
        <v>0</v>
      </c>
    </row>
    <row r="89" spans="1:15" ht="12.6" customHeight="1" x14ac:dyDescent="0.2">
      <c r="A89" s="124">
        <v>33</v>
      </c>
      <c r="B89" s="17"/>
      <c r="C89" s="19">
        <v>3</v>
      </c>
      <c r="D89" s="20">
        <v>10</v>
      </c>
      <c r="E89" s="20">
        <v>10</v>
      </c>
      <c r="F89" s="20">
        <v>10</v>
      </c>
      <c r="G89" s="20">
        <v>10</v>
      </c>
      <c r="H89" s="20">
        <v>10</v>
      </c>
      <c r="I89" s="20">
        <v>20</v>
      </c>
      <c r="J89" s="20">
        <v>20</v>
      </c>
      <c r="K89" s="20">
        <v>20</v>
      </c>
      <c r="L89" s="20">
        <v>20</v>
      </c>
      <c r="M89" s="20">
        <v>20</v>
      </c>
      <c r="N89" s="21">
        <v>15</v>
      </c>
      <c r="O89" s="29">
        <v>0</v>
      </c>
    </row>
    <row r="90" spans="1:15" ht="12.6" customHeight="1" thickBot="1" x14ac:dyDescent="0.25">
      <c r="A90" s="125"/>
      <c r="B90" s="22"/>
      <c r="C90" s="23">
        <v>4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 t="e">
        <v>#DIV/0!</v>
      </c>
      <c r="O90" s="31">
        <v>10</v>
      </c>
    </row>
    <row r="91" spans="1:15" ht="12.6" customHeight="1" x14ac:dyDescent="0.2">
      <c r="B91" s="13" t="s">
        <v>21</v>
      </c>
      <c r="C91" s="14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6">
        <v>0</v>
      </c>
    </row>
    <row r="92" spans="1:15" ht="12.6" customHeight="1" x14ac:dyDescent="0.2">
      <c r="B92" s="17" t="s">
        <v>20</v>
      </c>
      <c r="C92" s="19">
        <v>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0</v>
      </c>
    </row>
    <row r="93" spans="1:15" ht="12.6" customHeight="1" x14ac:dyDescent="0.2">
      <c r="B93" s="17"/>
      <c r="C93" s="19">
        <v>3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0</v>
      </c>
    </row>
    <row r="94" spans="1:15" ht="12.6" customHeight="1" thickBot="1" x14ac:dyDescent="0.25">
      <c r="B94" s="26"/>
      <c r="C94" s="23">
        <v>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5" t="e">
        <v>#DIV/0!</v>
      </c>
    </row>
    <row r="95" spans="1:15" ht="12.6" customHeight="1" x14ac:dyDescent="0.2">
      <c r="B95" s="13" t="s">
        <v>23</v>
      </c>
      <c r="C95" s="19">
        <v>1</v>
      </c>
      <c r="D95" s="20">
        <v>10</v>
      </c>
      <c r="E95" s="20">
        <v>5</v>
      </c>
      <c r="F95" s="20">
        <v>5</v>
      </c>
      <c r="G95" s="20">
        <v>5</v>
      </c>
      <c r="H95" s="20">
        <v>5</v>
      </c>
      <c r="I95" s="20">
        <v>5</v>
      </c>
      <c r="J95" s="20">
        <v>5</v>
      </c>
      <c r="K95" s="20">
        <v>5</v>
      </c>
      <c r="L95" s="20">
        <v>5</v>
      </c>
      <c r="M95" s="20">
        <v>5</v>
      </c>
      <c r="N95" s="21">
        <v>5.5</v>
      </c>
    </row>
    <row r="96" spans="1:15" ht="12.6" customHeight="1" x14ac:dyDescent="0.2">
      <c r="B96" s="17" t="s">
        <v>22</v>
      </c>
      <c r="C96" s="19">
        <v>2</v>
      </c>
      <c r="D96" s="20">
        <v>15</v>
      </c>
      <c r="E96" s="20">
        <v>5</v>
      </c>
      <c r="F96" s="20">
        <v>5</v>
      </c>
      <c r="G96" s="20">
        <v>5</v>
      </c>
      <c r="H96" s="20">
        <v>5</v>
      </c>
      <c r="I96" s="20">
        <v>10</v>
      </c>
      <c r="J96" s="20">
        <v>10</v>
      </c>
      <c r="K96" s="20">
        <v>10</v>
      </c>
      <c r="L96" s="20">
        <v>10</v>
      </c>
      <c r="M96" s="20">
        <v>10</v>
      </c>
      <c r="N96" s="21">
        <v>8.5</v>
      </c>
    </row>
    <row r="97" spans="1:15" ht="12.6" customHeight="1" x14ac:dyDescent="0.2">
      <c r="B97" s="17"/>
      <c r="C97" s="19">
        <v>3</v>
      </c>
      <c r="D97" s="20">
        <v>10</v>
      </c>
      <c r="E97" s="20">
        <v>10</v>
      </c>
      <c r="F97" s="20">
        <v>10</v>
      </c>
      <c r="G97" s="20">
        <v>10</v>
      </c>
      <c r="H97" s="20">
        <v>20</v>
      </c>
      <c r="I97" s="20">
        <v>20</v>
      </c>
      <c r="J97" s="20">
        <v>20</v>
      </c>
      <c r="K97" s="20">
        <v>20</v>
      </c>
      <c r="L97" s="20">
        <v>30</v>
      </c>
      <c r="M97" s="20">
        <v>10</v>
      </c>
      <c r="N97" s="21">
        <v>16</v>
      </c>
    </row>
    <row r="98" spans="1:15" ht="12.6" customHeight="1" thickBot="1" x14ac:dyDescent="0.25">
      <c r="B98" s="26"/>
      <c r="C98" s="23">
        <v>4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30" t="e">
        <v>#DIV/0!</v>
      </c>
      <c r="O98" s="93"/>
    </row>
    <row r="99" spans="1:15" ht="12.6" customHeight="1" x14ac:dyDescent="0.2">
      <c r="B99" s="13" t="s">
        <v>25</v>
      </c>
      <c r="C99" s="19">
        <v>1</v>
      </c>
      <c r="D99" s="20">
        <v>3</v>
      </c>
      <c r="E99" s="20">
        <v>3</v>
      </c>
      <c r="F99" s="20">
        <v>2</v>
      </c>
      <c r="G99" s="20">
        <v>0</v>
      </c>
      <c r="H99" s="20">
        <v>0</v>
      </c>
      <c r="I99" s="20">
        <v>0</v>
      </c>
      <c r="J99" s="20">
        <v>2</v>
      </c>
      <c r="K99" s="20">
        <v>2</v>
      </c>
      <c r="L99" s="20">
        <v>3</v>
      </c>
      <c r="M99" s="20">
        <v>4</v>
      </c>
      <c r="N99" s="27">
        <v>1.9</v>
      </c>
      <c r="O99" s="107"/>
    </row>
    <row r="100" spans="1:15" ht="12.6" customHeight="1" x14ac:dyDescent="0.2">
      <c r="B100" s="17" t="s">
        <v>24</v>
      </c>
      <c r="C100" s="19">
        <v>2</v>
      </c>
      <c r="D100" s="20">
        <v>20</v>
      </c>
      <c r="E100" s="20">
        <v>20</v>
      </c>
      <c r="F100" s="20">
        <v>20</v>
      </c>
      <c r="G100" s="20">
        <v>20</v>
      </c>
      <c r="H100" s="20">
        <v>25</v>
      </c>
      <c r="I100" s="20">
        <v>25</v>
      </c>
      <c r="J100" s="20">
        <v>25</v>
      </c>
      <c r="K100" s="20">
        <v>25</v>
      </c>
      <c r="L100" s="20">
        <v>25</v>
      </c>
      <c r="M100" s="20">
        <v>25</v>
      </c>
      <c r="N100" s="27">
        <v>23</v>
      </c>
      <c r="O100" s="107"/>
    </row>
    <row r="101" spans="1:15" ht="12.6" customHeight="1" x14ac:dyDescent="0.2">
      <c r="B101" s="17"/>
      <c r="C101" s="19">
        <v>3</v>
      </c>
      <c r="D101" s="20">
        <v>30</v>
      </c>
      <c r="E101" s="20">
        <v>30</v>
      </c>
      <c r="F101" s="20">
        <v>30</v>
      </c>
      <c r="G101" s="20">
        <v>30</v>
      </c>
      <c r="H101" s="20">
        <v>30</v>
      </c>
      <c r="I101" s="20">
        <v>30</v>
      </c>
      <c r="J101" s="20">
        <v>30</v>
      </c>
      <c r="K101" s="20">
        <v>30</v>
      </c>
      <c r="L101" s="20">
        <v>40</v>
      </c>
      <c r="M101" s="20">
        <v>20</v>
      </c>
      <c r="N101" s="27">
        <v>30</v>
      </c>
      <c r="O101" s="107"/>
    </row>
    <row r="102" spans="1:15" ht="12.6" customHeight="1" thickBot="1" x14ac:dyDescent="0.25">
      <c r="B102" s="26"/>
      <c r="C102" s="23">
        <v>4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30" t="e">
        <v>#DIV/0!</v>
      </c>
      <c r="O102" s="107"/>
    </row>
    <row r="103" spans="1:15" ht="12.6" customHeight="1" x14ac:dyDescent="0.2">
      <c r="B103" s="13" t="s">
        <v>27</v>
      </c>
      <c r="C103" s="19">
        <v>1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7">
        <v>0</v>
      </c>
      <c r="O103" s="93"/>
    </row>
    <row r="104" spans="1:15" ht="12.6" customHeight="1" x14ac:dyDescent="0.2">
      <c r="B104" s="17" t="s">
        <v>26</v>
      </c>
      <c r="C104" s="19">
        <v>2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7">
        <v>0</v>
      </c>
      <c r="O104" s="93"/>
    </row>
    <row r="105" spans="1:15" ht="12.6" customHeight="1" x14ac:dyDescent="0.2">
      <c r="B105" s="17"/>
      <c r="C105" s="19">
        <v>3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0</v>
      </c>
    </row>
    <row r="106" spans="1:15" ht="12.6" customHeight="1" thickBot="1" x14ac:dyDescent="0.25">
      <c r="A106" s="32"/>
      <c r="B106" s="33"/>
      <c r="C106" s="34">
        <v>4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6" t="e">
        <v>#DIV/0!</v>
      </c>
      <c r="O106" s="11"/>
    </row>
    <row r="107" spans="1:15" ht="12.6" customHeight="1" thickTop="1" x14ac:dyDescent="0.2">
      <c r="A107" s="12" t="s">
        <v>46</v>
      </c>
      <c r="B107" s="13" t="s">
        <v>18</v>
      </c>
      <c r="C107" s="14">
        <v>1</v>
      </c>
      <c r="D107" s="15">
        <v>2</v>
      </c>
      <c r="E107" s="15">
        <v>4</v>
      </c>
      <c r="F107" s="15">
        <v>4</v>
      </c>
      <c r="G107" s="15">
        <v>4</v>
      </c>
      <c r="H107" s="15">
        <v>2</v>
      </c>
      <c r="I107" s="15">
        <v>2</v>
      </c>
      <c r="J107" s="15">
        <v>2</v>
      </c>
      <c r="K107" s="15">
        <v>2</v>
      </c>
      <c r="L107" s="15">
        <v>0</v>
      </c>
      <c r="M107" s="15">
        <v>1</v>
      </c>
      <c r="N107" s="16">
        <v>2.2999999999999998</v>
      </c>
      <c r="O107" s="28">
        <v>0</v>
      </c>
    </row>
    <row r="108" spans="1:15" ht="12.6" customHeight="1" x14ac:dyDescent="0.2">
      <c r="A108" s="18" t="s">
        <v>19</v>
      </c>
      <c r="B108" s="17" t="s">
        <v>17</v>
      </c>
      <c r="C108" s="19">
        <v>2</v>
      </c>
      <c r="D108" s="20">
        <v>5</v>
      </c>
      <c r="E108" s="20">
        <v>5</v>
      </c>
      <c r="F108" s="20">
        <v>5</v>
      </c>
      <c r="G108" s="20">
        <v>5</v>
      </c>
      <c r="H108" s="20">
        <v>5</v>
      </c>
      <c r="I108" s="20">
        <v>5</v>
      </c>
      <c r="J108" s="20">
        <v>5</v>
      </c>
      <c r="K108" s="20">
        <v>5</v>
      </c>
      <c r="L108" s="20">
        <v>2</v>
      </c>
      <c r="M108" s="20">
        <v>5</v>
      </c>
      <c r="N108" s="21">
        <v>4.7</v>
      </c>
      <c r="O108" s="29">
        <v>0</v>
      </c>
    </row>
    <row r="109" spans="1:15" ht="12.6" customHeight="1" x14ac:dyDescent="0.2">
      <c r="A109" s="124">
        <v>44</v>
      </c>
      <c r="B109" s="17"/>
      <c r="C109" s="19">
        <v>3</v>
      </c>
      <c r="D109" s="20">
        <v>10</v>
      </c>
      <c r="E109" s="20">
        <v>10</v>
      </c>
      <c r="F109" s="20">
        <v>5</v>
      </c>
      <c r="G109" s="20">
        <v>5</v>
      </c>
      <c r="H109" s="20">
        <v>5</v>
      </c>
      <c r="I109" s="20">
        <v>5</v>
      </c>
      <c r="J109" s="20">
        <v>20</v>
      </c>
      <c r="K109" s="20">
        <v>20</v>
      </c>
      <c r="L109" s="20">
        <v>20</v>
      </c>
      <c r="M109" s="20">
        <v>20</v>
      </c>
      <c r="N109" s="21">
        <v>12</v>
      </c>
      <c r="O109" s="29">
        <v>0</v>
      </c>
    </row>
    <row r="110" spans="1:15" ht="12.6" customHeight="1" thickBot="1" x14ac:dyDescent="0.25">
      <c r="A110" s="125"/>
      <c r="B110" s="22"/>
      <c r="C110" s="23">
        <v>4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5" t="e">
        <v>#DIV/0!</v>
      </c>
      <c r="O110" s="31">
        <v>10</v>
      </c>
    </row>
    <row r="111" spans="1:15" ht="12.6" customHeight="1" x14ac:dyDescent="0.2">
      <c r="B111" s="13" t="s">
        <v>21</v>
      </c>
      <c r="C111" s="14">
        <v>1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6">
        <v>0</v>
      </c>
    </row>
    <row r="112" spans="1:15" ht="12.6" customHeight="1" x14ac:dyDescent="0.2">
      <c r="B112" s="17" t="s">
        <v>20</v>
      </c>
      <c r="C112" s="19">
        <v>2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0</v>
      </c>
    </row>
    <row r="113" spans="1:15" ht="12.6" customHeight="1" x14ac:dyDescent="0.2">
      <c r="B113" s="17"/>
      <c r="C113" s="19">
        <v>3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0</v>
      </c>
    </row>
    <row r="114" spans="1:15" ht="12.6" customHeight="1" thickBot="1" x14ac:dyDescent="0.25">
      <c r="B114" s="26"/>
      <c r="C114" s="23">
        <v>4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5" t="e">
        <v>#DIV/0!</v>
      </c>
    </row>
    <row r="115" spans="1:15" ht="12.6" customHeight="1" x14ac:dyDescent="0.2">
      <c r="B115" s="13" t="s">
        <v>23</v>
      </c>
      <c r="C115" s="19">
        <v>1</v>
      </c>
      <c r="D115" s="20">
        <v>2</v>
      </c>
      <c r="E115" s="20">
        <v>0</v>
      </c>
      <c r="F115" s="20">
        <v>0</v>
      </c>
      <c r="G115" s="20">
        <v>2</v>
      </c>
      <c r="H115" s="20">
        <v>0</v>
      </c>
      <c r="I115" s="20">
        <v>2</v>
      </c>
      <c r="J115" s="20">
        <v>1</v>
      </c>
      <c r="K115" s="20">
        <v>1</v>
      </c>
      <c r="L115" s="20">
        <v>1</v>
      </c>
      <c r="M115" s="20">
        <v>1</v>
      </c>
      <c r="N115" s="21">
        <v>1</v>
      </c>
    </row>
    <row r="116" spans="1:15" ht="12.6" customHeight="1" x14ac:dyDescent="0.2">
      <c r="B116" s="17" t="s">
        <v>22</v>
      </c>
      <c r="C116" s="19">
        <v>2</v>
      </c>
      <c r="D116" s="20">
        <v>5</v>
      </c>
      <c r="E116" s="20">
        <v>5</v>
      </c>
      <c r="F116" s="20">
        <v>5</v>
      </c>
      <c r="G116" s="20">
        <v>5</v>
      </c>
      <c r="H116" s="20">
        <v>5</v>
      </c>
      <c r="I116" s="20">
        <v>5</v>
      </c>
      <c r="J116" s="20">
        <v>5</v>
      </c>
      <c r="K116" s="20">
        <v>5</v>
      </c>
      <c r="L116" s="20">
        <v>5</v>
      </c>
      <c r="M116" s="20">
        <v>5</v>
      </c>
      <c r="N116" s="21">
        <v>5</v>
      </c>
    </row>
    <row r="117" spans="1:15" ht="12.6" customHeight="1" x14ac:dyDescent="0.2">
      <c r="B117" s="17"/>
      <c r="C117" s="19">
        <v>3</v>
      </c>
      <c r="D117" s="20">
        <v>10</v>
      </c>
      <c r="E117" s="20">
        <v>20</v>
      </c>
      <c r="F117" s="20">
        <v>25</v>
      </c>
      <c r="G117" s="20">
        <v>25</v>
      </c>
      <c r="H117" s="20">
        <v>35</v>
      </c>
      <c r="I117" s="20">
        <v>10</v>
      </c>
      <c r="J117" s="20">
        <v>20</v>
      </c>
      <c r="K117" s="20">
        <v>20</v>
      </c>
      <c r="L117" s="20">
        <v>10</v>
      </c>
      <c r="M117" s="20">
        <v>5</v>
      </c>
      <c r="N117" s="21">
        <v>18</v>
      </c>
    </row>
    <row r="118" spans="1:15" ht="12.6" customHeight="1" thickBot="1" x14ac:dyDescent="0.25">
      <c r="B118" s="26"/>
      <c r="C118" s="23">
        <v>4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 t="e">
        <v>#DIV/0!</v>
      </c>
    </row>
    <row r="119" spans="1:15" ht="12.6" customHeight="1" x14ac:dyDescent="0.2">
      <c r="B119" s="13" t="s">
        <v>25</v>
      </c>
      <c r="C119" s="19">
        <v>1</v>
      </c>
      <c r="D119" s="20">
        <v>3</v>
      </c>
      <c r="E119" s="20">
        <v>3</v>
      </c>
      <c r="F119" s="20">
        <v>2</v>
      </c>
      <c r="G119" s="20">
        <v>2</v>
      </c>
      <c r="H119" s="20">
        <v>10</v>
      </c>
      <c r="I119" s="20">
        <v>2</v>
      </c>
      <c r="J119" s="20">
        <v>2</v>
      </c>
      <c r="K119" s="20">
        <v>2</v>
      </c>
      <c r="L119" s="20">
        <v>3</v>
      </c>
      <c r="M119" s="20">
        <v>4</v>
      </c>
      <c r="N119" s="27">
        <v>3.3</v>
      </c>
      <c r="O119" s="104"/>
    </row>
    <row r="120" spans="1:15" ht="12.6" customHeight="1" x14ac:dyDescent="0.2">
      <c r="B120" s="17" t="s">
        <v>24</v>
      </c>
      <c r="C120" s="19">
        <v>2</v>
      </c>
      <c r="D120" s="20">
        <v>10</v>
      </c>
      <c r="E120" s="20">
        <v>10</v>
      </c>
      <c r="F120" s="20">
        <v>15</v>
      </c>
      <c r="G120" s="20">
        <v>15</v>
      </c>
      <c r="H120" s="20">
        <v>15</v>
      </c>
      <c r="I120" s="20">
        <v>15</v>
      </c>
      <c r="J120" s="20">
        <v>12</v>
      </c>
      <c r="K120" s="20">
        <v>12</v>
      </c>
      <c r="L120" s="20">
        <v>12</v>
      </c>
      <c r="M120" s="20">
        <v>12</v>
      </c>
      <c r="N120" s="27">
        <v>12.8</v>
      </c>
      <c r="O120" s="104"/>
    </row>
    <row r="121" spans="1:15" ht="12.6" customHeight="1" x14ac:dyDescent="0.2">
      <c r="B121" s="17"/>
      <c r="C121" s="19">
        <v>3</v>
      </c>
      <c r="D121" s="20">
        <v>30</v>
      </c>
      <c r="E121" s="20">
        <v>30</v>
      </c>
      <c r="F121" s="20">
        <v>30</v>
      </c>
      <c r="G121" s="20">
        <v>30</v>
      </c>
      <c r="H121" s="20">
        <v>30</v>
      </c>
      <c r="I121" s="20">
        <v>30</v>
      </c>
      <c r="J121" s="20">
        <v>35</v>
      </c>
      <c r="K121" s="20">
        <v>35</v>
      </c>
      <c r="L121" s="20">
        <v>20</v>
      </c>
      <c r="M121" s="20">
        <v>20</v>
      </c>
      <c r="N121" s="27">
        <v>29</v>
      </c>
      <c r="O121" s="104"/>
    </row>
    <row r="122" spans="1:15" ht="12.6" customHeight="1" thickBot="1" x14ac:dyDescent="0.25">
      <c r="B122" s="26"/>
      <c r="C122" s="23">
        <v>4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30" t="e">
        <v>#DIV/0!</v>
      </c>
      <c r="O122" s="104"/>
    </row>
    <row r="123" spans="1:15" ht="12.6" customHeight="1" x14ac:dyDescent="0.2">
      <c r="B123" s="13" t="s">
        <v>27</v>
      </c>
      <c r="C123" s="19">
        <v>1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0</v>
      </c>
    </row>
    <row r="124" spans="1:15" ht="12.6" customHeight="1" x14ac:dyDescent="0.2">
      <c r="B124" s="17" t="s">
        <v>26</v>
      </c>
      <c r="C124" s="19">
        <v>2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0</v>
      </c>
    </row>
    <row r="125" spans="1:15" ht="12.6" customHeight="1" x14ac:dyDescent="0.2">
      <c r="B125" s="17"/>
      <c r="C125" s="19">
        <v>3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0</v>
      </c>
    </row>
    <row r="126" spans="1:15" ht="12.6" customHeight="1" thickBot="1" x14ac:dyDescent="0.25">
      <c r="A126" s="32"/>
      <c r="B126" s="33"/>
      <c r="C126" s="34">
        <v>4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6" t="e">
        <v>#DIV/0!</v>
      </c>
    </row>
    <row r="127" spans="1:15" ht="12.6" customHeight="1" thickTop="1" x14ac:dyDescent="0.2"/>
    <row r="128" spans="1:15" ht="12.6" customHeight="1" thickBot="1" x14ac:dyDescent="0.3">
      <c r="B128" s="38" t="s">
        <v>47</v>
      </c>
      <c r="C128" s="8"/>
      <c r="D128" s="39" t="s">
        <v>48</v>
      </c>
      <c r="E128" s="8"/>
      <c r="F128" s="40">
        <v>1</v>
      </c>
      <c r="G128" s="41">
        <v>2</v>
      </c>
      <c r="H128" s="41">
        <v>3</v>
      </c>
      <c r="I128" s="41">
        <v>4</v>
      </c>
      <c r="J128" s="42" t="s">
        <v>49</v>
      </c>
      <c r="K128" s="8"/>
    </row>
    <row r="129" spans="2:9" ht="12.6" customHeight="1" x14ac:dyDescent="0.2">
      <c r="B129" s="6" t="s">
        <v>18</v>
      </c>
      <c r="C129" s="6" t="s">
        <v>17</v>
      </c>
      <c r="D129" s="6"/>
      <c r="F129" s="46">
        <v>1.25</v>
      </c>
      <c r="G129" s="46">
        <v>2.35</v>
      </c>
      <c r="H129" s="46">
        <v>6.75</v>
      </c>
      <c r="I129" s="46" t="e">
        <v>#DIV/0!</v>
      </c>
    </row>
    <row r="130" spans="2:9" ht="12.6" customHeight="1" x14ac:dyDescent="0.2">
      <c r="B130" s="6" t="s">
        <v>21</v>
      </c>
      <c r="C130" s="6" t="s">
        <v>20</v>
      </c>
      <c r="D130" s="6"/>
      <c r="F130" s="46">
        <v>0</v>
      </c>
      <c r="G130" s="46">
        <v>0</v>
      </c>
      <c r="H130" s="46">
        <v>0</v>
      </c>
      <c r="I130" s="46" t="e">
        <v>#DIV/0!</v>
      </c>
    </row>
    <row r="131" spans="2:9" ht="12.6" customHeight="1" x14ac:dyDescent="0.2">
      <c r="B131" s="6" t="s">
        <v>23</v>
      </c>
      <c r="C131" s="6" t="s">
        <v>22</v>
      </c>
      <c r="D131" s="6"/>
      <c r="F131" s="46">
        <v>2.1694444444444443</v>
      </c>
      <c r="G131" s="46">
        <v>7.05</v>
      </c>
      <c r="H131" s="46">
        <v>19.229166666666668</v>
      </c>
      <c r="I131" s="46" t="e">
        <v>#DIV/0!</v>
      </c>
    </row>
    <row r="132" spans="2:9" ht="12.6" customHeight="1" x14ac:dyDescent="0.2">
      <c r="B132" s="6" t="s">
        <v>25</v>
      </c>
      <c r="C132" s="6" t="s">
        <v>24</v>
      </c>
      <c r="D132" s="6"/>
      <c r="F132" s="46">
        <v>3.25</v>
      </c>
      <c r="G132" s="46">
        <v>14.824999999999999</v>
      </c>
      <c r="H132" s="46">
        <v>26.052083333333332</v>
      </c>
      <c r="I132" s="46" t="e">
        <v>#DIV/0!</v>
      </c>
    </row>
    <row r="133" spans="2:9" ht="12.6" customHeight="1" x14ac:dyDescent="0.2">
      <c r="B133" s="6" t="s">
        <v>27</v>
      </c>
      <c r="C133" s="6" t="s">
        <v>26</v>
      </c>
      <c r="D133" s="6"/>
      <c r="F133" s="46">
        <v>0</v>
      </c>
      <c r="G133" s="46">
        <v>0</v>
      </c>
      <c r="H133" s="46">
        <v>0</v>
      </c>
      <c r="I133" s="46" t="e">
        <v>#DIV/0!</v>
      </c>
    </row>
    <row r="134" spans="2:9" ht="12.6" customHeight="1" x14ac:dyDescent="0.2">
      <c r="B134" s="6" t="s">
        <v>50</v>
      </c>
      <c r="C134" s="2" t="s">
        <v>50</v>
      </c>
      <c r="F134" s="108">
        <v>0</v>
      </c>
      <c r="G134" s="108">
        <v>0</v>
      </c>
      <c r="H134" s="108">
        <v>1.5</v>
      </c>
      <c r="I134" s="108">
        <v>10</v>
      </c>
    </row>
  </sheetData>
  <sheetProtection selectLockedCells="1" selectUnlockedCells="1"/>
  <mergeCells count="29">
    <mergeCell ref="A109:A110"/>
    <mergeCell ref="M82:N82"/>
    <mergeCell ref="A83:B83"/>
    <mergeCell ref="C83:E83"/>
    <mergeCell ref="F83:H83"/>
    <mergeCell ref="I83:L83"/>
    <mergeCell ref="M83:N83"/>
    <mergeCell ref="A82:B82"/>
    <mergeCell ref="C82:E82"/>
    <mergeCell ref="F82:H82"/>
    <mergeCell ref="D84:N84"/>
    <mergeCell ref="D85:M85"/>
    <mergeCell ref="A89:A90"/>
    <mergeCell ref="D33:N33"/>
    <mergeCell ref="A32:B32"/>
    <mergeCell ref="I82:L82"/>
    <mergeCell ref="C27:E27"/>
    <mergeCell ref="A31:B31"/>
    <mergeCell ref="C31:E31"/>
    <mergeCell ref="F31:H31"/>
    <mergeCell ref="I31:L31"/>
    <mergeCell ref="D34:M34"/>
    <mergeCell ref="A38:A39"/>
    <mergeCell ref="A58:A59"/>
    <mergeCell ref="M31:N31"/>
    <mergeCell ref="C32:E32"/>
    <mergeCell ref="F32:H32"/>
    <mergeCell ref="I32:L32"/>
    <mergeCell ref="M32:N32"/>
  </mergeCells>
  <phoneticPr fontId="19" type="noConversion"/>
  <dataValidations count="1">
    <dataValidation type="list" allowBlank="1" showInputMessage="1" showErrorMessage="1" sqref="C27:E27" xr:uid="{00000000-0002-0000-0100-000000000000}">
      <formula1>$Q$26:$Q$34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0"/>
  <sheetViews>
    <sheetView topLeftCell="A58" workbookViewId="0">
      <selection activeCell="AI103" sqref="AI103"/>
    </sheetView>
  </sheetViews>
  <sheetFormatPr defaultColWidth="9.140625" defaultRowHeight="12.75" x14ac:dyDescent="0.2"/>
  <cols>
    <col min="1" max="1" width="8.140625" style="2" customWidth="1"/>
    <col min="2" max="2" width="14.28515625" style="2" customWidth="1"/>
    <col min="3" max="3" width="8.2851562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9" style="2" hidden="1" customWidth="1"/>
    <col min="20" max="20" width="14.140625" style="2" hidden="1" customWidth="1"/>
    <col min="21" max="21" width="9.140625" style="2" hidden="1" customWidth="1"/>
    <col min="22" max="26" width="0" style="2" hidden="1" customWidth="1"/>
    <col min="27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>
      <c r="Q2" s="2" t="s">
        <v>65</v>
      </c>
    </row>
    <row r="3" spans="1:20" ht="18.75" thickBot="1" x14ac:dyDescent="0.3">
      <c r="B3" s="4" t="s">
        <v>52</v>
      </c>
      <c r="C3" s="115" t="s">
        <v>65</v>
      </c>
      <c r="D3" s="116"/>
      <c r="E3" s="117"/>
      <c r="L3" s="5" t="s">
        <v>1</v>
      </c>
      <c r="Q3" s="2" t="s">
        <v>66</v>
      </c>
    </row>
    <row r="4" spans="1:20" ht="6" customHeight="1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32"/>
      <c r="B6" s="133"/>
    </row>
    <row r="7" spans="1:20" x14ac:dyDescent="0.2">
      <c r="A7" s="118" t="s">
        <v>2</v>
      </c>
      <c r="B7" s="118"/>
      <c r="C7" s="119" t="s">
        <v>3</v>
      </c>
      <c r="D7" s="120"/>
      <c r="E7" s="121"/>
      <c r="F7" s="112" t="s">
        <v>4</v>
      </c>
      <c r="G7" s="113"/>
      <c r="H7" s="114"/>
      <c r="I7" s="112" t="s">
        <v>5</v>
      </c>
      <c r="J7" s="113"/>
      <c r="K7" s="113"/>
      <c r="L7" s="114"/>
      <c r="M7" s="112" t="s">
        <v>6</v>
      </c>
      <c r="N7" s="114"/>
      <c r="Q7" s="2" t="s">
        <v>51</v>
      </c>
    </row>
    <row r="8" spans="1:20" ht="18" x14ac:dyDescent="0.25">
      <c r="A8" s="110" t="s">
        <v>91</v>
      </c>
      <c r="B8" s="111"/>
      <c r="C8" s="126"/>
      <c r="D8" s="127"/>
      <c r="E8" s="128"/>
      <c r="F8" s="126">
        <v>32</v>
      </c>
      <c r="G8" s="127"/>
      <c r="H8" s="128"/>
      <c r="I8" s="129">
        <v>43956</v>
      </c>
      <c r="J8" s="130"/>
      <c r="K8" s="130"/>
      <c r="L8" s="131"/>
      <c r="M8" s="126" t="s">
        <v>92</v>
      </c>
      <c r="N8" s="128"/>
      <c r="Q8" s="2" t="s">
        <v>53</v>
      </c>
    </row>
    <row r="9" spans="1:20" ht="18" customHeight="1" x14ac:dyDescent="0.2">
      <c r="D9" s="109" t="s">
        <v>7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Q9" s="2" t="s">
        <v>54</v>
      </c>
    </row>
    <row r="10" spans="1:20" x14ac:dyDescent="0.2">
      <c r="B10" s="6" t="s">
        <v>8</v>
      </c>
      <c r="C10" s="7" t="s">
        <v>9</v>
      </c>
      <c r="D10" s="122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ht="13.5" thickBot="1" x14ac:dyDescent="0.25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16">
        <f t="shared" ref="N12:N51" si="0">AVERAGE(D12:M12)</f>
        <v>0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ht="13.5" thickBot="1" x14ac:dyDescent="0.25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1">
        <f t="shared" si="0"/>
        <v>0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ht="13.5" thickBot="1" x14ac:dyDescent="0.25">
      <c r="A14" s="124"/>
      <c r="B14" s="17"/>
      <c r="C14" s="19">
        <v>3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1">
        <f t="shared" si="0"/>
        <v>0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25"/>
      <c r="B15" s="22"/>
      <c r="C15" s="23">
        <v>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f t="shared" si="0"/>
        <v>0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ht="13.5" thickBot="1" x14ac:dyDescent="0.25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16">
        <f t="shared" si="0"/>
        <v>0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ht="13.5" thickBot="1" x14ac:dyDescent="0.25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1">
        <f t="shared" si="0"/>
        <v>0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ht="13.5" thickBot="1" x14ac:dyDescent="0.25">
      <c r="B18" s="17"/>
      <c r="C18" s="19">
        <v>3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1">
        <f t="shared" si="0"/>
        <v>0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0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ht="13.5" thickBot="1" x14ac:dyDescent="0.25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1">
        <f t="shared" si="0"/>
        <v>0</v>
      </c>
      <c r="Q20" s="2" t="s">
        <v>28</v>
      </c>
      <c r="R20" s="2">
        <v>4</v>
      </c>
      <c r="S20" s="17"/>
      <c r="T20" s="13" t="s">
        <v>78</v>
      </c>
    </row>
    <row r="21" spans="1:20" ht="13.5" thickBot="1" x14ac:dyDescent="0.25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1">
        <f t="shared" si="0"/>
        <v>0</v>
      </c>
      <c r="S21" s="2" t="s">
        <v>31</v>
      </c>
      <c r="T21" s="2" t="s">
        <v>31</v>
      </c>
    </row>
    <row r="22" spans="1:20" ht="13.5" thickBot="1" x14ac:dyDescent="0.25">
      <c r="B22" s="17"/>
      <c r="C22" s="19">
        <v>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1">
        <f t="shared" si="0"/>
        <v>0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ht="13.5" thickBot="1" x14ac:dyDescent="0.25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106">
        <f t="shared" si="0"/>
        <v>0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ht="13.5" thickBot="1" x14ac:dyDescent="0.25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1">
        <f t="shared" si="0"/>
        <v>0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ht="13.5" thickBot="1" x14ac:dyDescent="0.25">
      <c r="B26" s="17"/>
      <c r="C26" s="19">
        <v>3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1">
        <f t="shared" si="0"/>
        <v>0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f t="shared" si="0"/>
        <v>0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ht="13.5" thickBot="1" x14ac:dyDescent="0.25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105">
        <f t="shared" si="0"/>
        <v>0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ht="13.5" thickBot="1" x14ac:dyDescent="0.25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1">
        <f t="shared" si="0"/>
        <v>0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ht="13.5" thickBot="1" x14ac:dyDescent="0.25">
      <c r="B30" s="17"/>
      <c r="C30" s="19">
        <v>3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1">
        <f t="shared" si="0"/>
        <v>0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6">
        <f t="shared" si="0"/>
        <v>0</v>
      </c>
      <c r="O31" s="11"/>
      <c r="S31" s="2" t="s">
        <v>31</v>
      </c>
      <c r="T31" s="2" t="s">
        <v>31</v>
      </c>
    </row>
    <row r="32" spans="1:20" ht="14.25" thickTop="1" thickBot="1" x14ac:dyDescent="0.25">
      <c r="A32" s="12" t="s">
        <v>43</v>
      </c>
      <c r="B32" s="13" t="str">
        <f>B12</f>
        <v>Mjöldagg</v>
      </c>
      <c r="C32" s="14">
        <v>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16">
        <f t="shared" si="0"/>
        <v>0</v>
      </c>
      <c r="O32" s="28"/>
    </row>
    <row r="33" spans="1:19" ht="13.5" thickBot="1" x14ac:dyDescent="0.25">
      <c r="A33" s="18" t="s">
        <v>19</v>
      </c>
      <c r="B33" s="17" t="str">
        <f>B13</f>
        <v>ERYSGR</v>
      </c>
      <c r="C33" s="19">
        <v>2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1">
        <f t="shared" si="0"/>
        <v>0</v>
      </c>
      <c r="O33" s="29"/>
    </row>
    <row r="34" spans="1:19" ht="13.5" thickBot="1" x14ac:dyDescent="0.25">
      <c r="A34" s="124"/>
      <c r="B34" s="17"/>
      <c r="C34" s="19">
        <v>3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1">
        <f t="shared" si="0"/>
        <v>0</v>
      </c>
      <c r="O34" s="29"/>
    </row>
    <row r="35" spans="1:19" ht="13.5" thickBot="1" x14ac:dyDescent="0.25">
      <c r="A35" s="125"/>
      <c r="B35" s="22"/>
      <c r="C35" s="23">
        <v>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f t="shared" si="0"/>
        <v>0</v>
      </c>
      <c r="O35" s="31"/>
    </row>
    <row r="36" spans="1:19" ht="13.5" thickBot="1" x14ac:dyDescent="0.25">
      <c r="B36" s="13" t="str">
        <f>B16</f>
        <v>Brunrost</v>
      </c>
      <c r="C36" s="14">
        <v>1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16">
        <f t="shared" si="0"/>
        <v>0</v>
      </c>
    </row>
    <row r="37" spans="1:19" ht="13.5" thickBot="1" x14ac:dyDescent="0.25">
      <c r="B37" s="17" t="str">
        <f>B17</f>
        <v>PUCCRE</v>
      </c>
      <c r="C37" s="19">
        <v>2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1">
        <f t="shared" si="0"/>
        <v>0</v>
      </c>
    </row>
    <row r="38" spans="1:19" ht="13.5" thickBot="1" x14ac:dyDescent="0.25">
      <c r="B38" s="17"/>
      <c r="C38" s="19">
        <v>3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1">
        <f t="shared" si="0"/>
        <v>0</v>
      </c>
    </row>
    <row r="39" spans="1:19" ht="13.5" thickBot="1" x14ac:dyDescent="0.25">
      <c r="B39" s="26"/>
      <c r="C39" s="23">
        <v>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0</v>
      </c>
    </row>
    <row r="40" spans="1:19" ht="13.5" thickBot="1" x14ac:dyDescent="0.25">
      <c r="B40" s="13" t="str">
        <f>B20</f>
        <v>Gulrost</v>
      </c>
      <c r="C40" s="19">
        <v>1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1">
        <f t="shared" si="0"/>
        <v>0</v>
      </c>
    </row>
    <row r="41" spans="1:19" ht="13.5" thickBot="1" x14ac:dyDescent="0.25">
      <c r="B41" s="17" t="str">
        <f>B21</f>
        <v>PUCCST</v>
      </c>
      <c r="C41" s="19">
        <v>2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1">
        <f t="shared" si="0"/>
        <v>0</v>
      </c>
      <c r="R41" s="13"/>
    </row>
    <row r="42" spans="1:19" ht="13.5" thickBot="1" x14ac:dyDescent="0.25">
      <c r="B42" s="17"/>
      <c r="C42" s="19">
        <v>3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1">
        <f t="shared" si="0"/>
        <v>0</v>
      </c>
      <c r="R42" s="13"/>
      <c r="S42" s="13"/>
    </row>
    <row r="43" spans="1:19" ht="13.5" thickBot="1" x14ac:dyDescent="0.25">
      <c r="B43" s="26"/>
      <c r="C43" s="23">
        <v>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30">
        <f t="shared" si="0"/>
        <v>0</v>
      </c>
      <c r="O43" s="93"/>
      <c r="R43" s="13"/>
      <c r="S43" s="13"/>
    </row>
    <row r="44" spans="1:19" ht="13.5" thickBot="1" x14ac:dyDescent="0.25">
      <c r="B44" s="13" t="str">
        <f>B24</f>
        <v>Svartpricksjuka</v>
      </c>
      <c r="C44" s="19">
        <v>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7">
        <f t="shared" si="0"/>
        <v>0</v>
      </c>
      <c r="O44" s="107"/>
      <c r="R44" s="13"/>
      <c r="S44" s="13"/>
    </row>
    <row r="45" spans="1:19" ht="13.5" thickBot="1" x14ac:dyDescent="0.25">
      <c r="B45" s="17" t="str">
        <f>B25</f>
        <v>SEPTTR</v>
      </c>
      <c r="C45" s="19">
        <v>2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7">
        <f t="shared" si="0"/>
        <v>0</v>
      </c>
      <c r="O45" s="107"/>
      <c r="R45" s="13"/>
      <c r="S45" s="13"/>
    </row>
    <row r="46" spans="1:19" ht="13.5" thickBot="1" x14ac:dyDescent="0.25">
      <c r="B46" s="17"/>
      <c r="C46" s="19">
        <v>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7">
        <f t="shared" si="0"/>
        <v>0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30">
        <f t="shared" si="0"/>
        <v>0</v>
      </c>
      <c r="O47" s="107"/>
      <c r="R47" s="13"/>
      <c r="S47" s="13"/>
    </row>
    <row r="48" spans="1:19" ht="13.5" thickBot="1" x14ac:dyDescent="0.25">
      <c r="B48" s="13" t="str">
        <f>B28</f>
        <v>DTR</v>
      </c>
      <c r="C48" s="19">
        <v>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7">
        <f t="shared" si="0"/>
        <v>0</v>
      </c>
      <c r="O48" s="93"/>
    </row>
    <row r="49" spans="1:15" ht="13.5" thickBot="1" x14ac:dyDescent="0.25">
      <c r="B49" s="17" t="str">
        <f>B29</f>
        <v>PYRNTR</v>
      </c>
      <c r="C49" s="19">
        <v>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1">
        <f t="shared" si="0"/>
        <v>0</v>
      </c>
    </row>
    <row r="50" spans="1:15" ht="13.5" thickBot="1" x14ac:dyDescent="0.25">
      <c r="B50" s="17"/>
      <c r="C50" s="19">
        <v>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1">
        <f t="shared" si="0"/>
        <v>0</v>
      </c>
    </row>
    <row r="51" spans="1:15" ht="13.5" thickBot="1" x14ac:dyDescent="0.25">
      <c r="A51" s="32"/>
      <c r="B51" s="33"/>
      <c r="C51" s="34">
        <v>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36">
        <f t="shared" si="0"/>
        <v>0</v>
      </c>
    </row>
    <row r="52" spans="1:15" ht="13.5" thickTop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5" ht="15.7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5"/>
      <c r="N53" s="37"/>
    </row>
    <row r="54" spans="1:15" ht="6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5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98" t="s">
        <v>44</v>
      </c>
      <c r="M55" s="37"/>
      <c r="N55" s="37"/>
    </row>
    <row r="56" spans="1:15" x14ac:dyDescent="0.2">
      <c r="A56" s="94" t="s">
        <v>72</v>
      </c>
      <c r="B56" s="95"/>
    </row>
    <row r="57" spans="1:15" ht="18" x14ac:dyDescent="0.25">
      <c r="A57" s="134" t="str">
        <f>IF(ISBLANK(A6),"",A6)</f>
        <v/>
      </c>
      <c r="B57" s="134"/>
    </row>
    <row r="58" spans="1:15" x14ac:dyDescent="0.2">
      <c r="A58" s="118" t="s">
        <v>2</v>
      </c>
      <c r="B58" s="118"/>
      <c r="C58" s="119" t="s">
        <v>3</v>
      </c>
      <c r="D58" s="120"/>
      <c r="E58" s="121"/>
      <c r="F58" s="112" t="s">
        <v>4</v>
      </c>
      <c r="G58" s="113"/>
      <c r="H58" s="114"/>
      <c r="I58" s="135" t="s">
        <v>5</v>
      </c>
      <c r="J58" s="135"/>
      <c r="K58" s="135"/>
      <c r="L58" s="112"/>
      <c r="M58" s="135" t="s">
        <v>6</v>
      </c>
      <c r="N58" s="135"/>
    </row>
    <row r="59" spans="1:15" ht="18" x14ac:dyDescent="0.25">
      <c r="A59" s="110" t="str">
        <f>IF(ISBLANK(A8),"",A8)</f>
        <v>HS20094</v>
      </c>
      <c r="B59" s="111"/>
      <c r="C59" s="126" t="str">
        <f>IF(ISBLANK(C8),"",C8)</f>
        <v/>
      </c>
      <c r="D59" s="127"/>
      <c r="E59" s="128"/>
      <c r="F59" s="126">
        <f>IF(ISBLANK(F8),"",F8)</f>
        <v>32</v>
      </c>
      <c r="G59" s="127"/>
      <c r="H59" s="128"/>
      <c r="I59" s="129">
        <f>IF(ISBLANK(I8),"",I8)</f>
        <v>43956</v>
      </c>
      <c r="J59" s="130"/>
      <c r="K59" s="130"/>
      <c r="L59" s="130"/>
      <c r="M59" s="136" t="str">
        <f>IF(ISBLANK(M8),"",M8)</f>
        <v>HH</v>
      </c>
      <c r="N59" s="136"/>
    </row>
    <row r="60" spans="1:15" ht="12.6" customHeight="1" x14ac:dyDescent="0.2">
      <c r="D60" s="109" t="s">
        <v>7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5" ht="12.6" customHeight="1" x14ac:dyDescent="0.2">
      <c r="B61" s="6" t="s">
        <v>8</v>
      </c>
      <c r="C61" s="7" t="s">
        <v>9</v>
      </c>
      <c r="D61" s="122" t="s">
        <v>10</v>
      </c>
      <c r="E61" s="123"/>
      <c r="F61" s="123"/>
      <c r="G61" s="123"/>
      <c r="H61" s="123"/>
      <c r="I61" s="123"/>
      <c r="J61" s="123"/>
      <c r="K61" s="123"/>
      <c r="L61" s="123"/>
      <c r="M61" s="123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thickBot="1" x14ac:dyDescent="0.25">
      <c r="A63" s="12" t="s">
        <v>45</v>
      </c>
      <c r="B63" s="13" t="str">
        <f>B12</f>
        <v>Mjöldagg</v>
      </c>
      <c r="C63" s="14">
        <v>1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6">
        <f t="shared" ref="N63:N102" si="1">AVERAGE(D63:M63)</f>
        <v>0</v>
      </c>
      <c r="O63" s="28"/>
    </row>
    <row r="64" spans="1:15" ht="12.6" customHeight="1" thickBot="1" x14ac:dyDescent="0.25">
      <c r="A64" s="18" t="s">
        <v>19</v>
      </c>
      <c r="B64" s="17" t="str">
        <f>B13</f>
        <v>ERYSGR</v>
      </c>
      <c r="C64" s="19">
        <v>2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1">
        <f t="shared" si="1"/>
        <v>0</v>
      </c>
      <c r="O64" s="29"/>
    </row>
    <row r="65" spans="1:15" ht="12.6" customHeight="1" thickBot="1" x14ac:dyDescent="0.25">
      <c r="A65" s="124"/>
      <c r="B65" s="17"/>
      <c r="C65" s="19">
        <v>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1">
        <f t="shared" si="1"/>
        <v>0</v>
      </c>
      <c r="O65" s="29"/>
    </row>
    <row r="66" spans="1:15" ht="12.6" customHeight="1" thickBot="1" x14ac:dyDescent="0.25">
      <c r="A66" s="125"/>
      <c r="B66" s="22"/>
      <c r="C66" s="23">
        <v>4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f t="shared" si="1"/>
        <v>0</v>
      </c>
      <c r="O66" s="31"/>
    </row>
    <row r="67" spans="1:15" ht="12.6" customHeight="1" thickBot="1" x14ac:dyDescent="0.25">
      <c r="B67" s="13" t="str">
        <f>B16</f>
        <v>Brunrost</v>
      </c>
      <c r="C67" s="14">
        <v>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16">
        <f t="shared" si="1"/>
        <v>0</v>
      </c>
    </row>
    <row r="68" spans="1:15" ht="12.6" customHeight="1" thickBot="1" x14ac:dyDescent="0.25">
      <c r="B68" s="17" t="str">
        <f>B17</f>
        <v>PUCCRE</v>
      </c>
      <c r="C68" s="19">
        <v>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1">
        <f t="shared" si="1"/>
        <v>0</v>
      </c>
    </row>
    <row r="69" spans="1:15" ht="12.6" customHeight="1" thickBot="1" x14ac:dyDescent="0.25">
      <c r="B69" s="17"/>
      <c r="C69" s="19">
        <v>3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1">
        <f t="shared" si="1"/>
        <v>0</v>
      </c>
    </row>
    <row r="70" spans="1:15" ht="12.6" customHeight="1" thickBot="1" x14ac:dyDescent="0.25">
      <c r="B70" s="26"/>
      <c r="C70" s="23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5">
        <f t="shared" si="1"/>
        <v>0</v>
      </c>
    </row>
    <row r="71" spans="1:15" ht="12.6" customHeight="1" thickBot="1" x14ac:dyDescent="0.25">
      <c r="B71" s="13" t="str">
        <f>B20</f>
        <v>Gulrost</v>
      </c>
      <c r="C71" s="19">
        <v>1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1">
        <f t="shared" si="1"/>
        <v>0</v>
      </c>
    </row>
    <row r="72" spans="1:15" ht="12.6" customHeight="1" thickBot="1" x14ac:dyDescent="0.25">
      <c r="B72" s="17" t="str">
        <f>B21</f>
        <v>PUCCST</v>
      </c>
      <c r="C72" s="19">
        <v>2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1">
        <f t="shared" si="1"/>
        <v>0</v>
      </c>
    </row>
    <row r="73" spans="1:15" ht="12.6" customHeight="1" thickBot="1" x14ac:dyDescent="0.25">
      <c r="B73" s="17"/>
      <c r="C73" s="19">
        <v>3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1">
        <f t="shared" si="1"/>
        <v>0</v>
      </c>
    </row>
    <row r="74" spans="1:15" ht="12.6" customHeight="1" thickBot="1" x14ac:dyDescent="0.25">
      <c r="B74" s="26"/>
      <c r="C74" s="23">
        <v>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30">
        <f t="shared" si="1"/>
        <v>0</v>
      </c>
      <c r="O74" s="93"/>
    </row>
    <row r="75" spans="1:15" ht="12.6" customHeight="1" thickBot="1" x14ac:dyDescent="0.25">
      <c r="B75" s="13" t="str">
        <f>B24</f>
        <v>Svartpricksjuka</v>
      </c>
      <c r="C75" s="19">
        <v>1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7">
        <f t="shared" si="1"/>
        <v>0</v>
      </c>
      <c r="O75" s="107"/>
    </row>
    <row r="76" spans="1:15" ht="12.6" customHeight="1" thickBot="1" x14ac:dyDescent="0.25">
      <c r="B76" s="17" t="str">
        <f>B25</f>
        <v>SEPTTR</v>
      </c>
      <c r="C76" s="19">
        <v>2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7">
        <f t="shared" si="1"/>
        <v>0</v>
      </c>
      <c r="O76" s="107"/>
    </row>
    <row r="77" spans="1:15" ht="12.6" customHeight="1" thickBot="1" x14ac:dyDescent="0.25">
      <c r="B77" s="17"/>
      <c r="C77" s="19">
        <v>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7">
        <f t="shared" si="1"/>
        <v>0</v>
      </c>
      <c r="O77" s="107"/>
    </row>
    <row r="78" spans="1:15" ht="12.6" customHeight="1" thickBot="1" x14ac:dyDescent="0.25">
      <c r="B78" s="26"/>
      <c r="C78" s="23">
        <v>4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0">
        <f t="shared" si="1"/>
        <v>0</v>
      </c>
      <c r="O78" s="107"/>
    </row>
    <row r="79" spans="1:15" ht="12.6" customHeight="1" thickBot="1" x14ac:dyDescent="0.25">
      <c r="B79" s="13" t="str">
        <f>B28</f>
        <v>DTR</v>
      </c>
      <c r="C79" s="19">
        <v>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7">
        <f t="shared" si="1"/>
        <v>0</v>
      </c>
      <c r="O79" s="93"/>
    </row>
    <row r="80" spans="1:15" ht="12.6" customHeight="1" thickBot="1" x14ac:dyDescent="0.25">
      <c r="B80" s="17" t="str">
        <f>B29</f>
        <v>PYRNTR</v>
      </c>
      <c r="C80" s="19">
        <v>2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7">
        <f t="shared" si="1"/>
        <v>0</v>
      </c>
      <c r="O80" s="93"/>
    </row>
    <row r="81" spans="1:15" ht="12.6" customHeight="1" thickBot="1" x14ac:dyDescent="0.25">
      <c r="B81" s="17"/>
      <c r="C81" s="19">
        <v>3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1">
        <f t="shared" si="1"/>
        <v>0</v>
      </c>
    </row>
    <row r="82" spans="1:15" ht="12.6" customHeight="1" thickBot="1" x14ac:dyDescent="0.25">
      <c r="A82" s="32"/>
      <c r="B82" s="33"/>
      <c r="C82" s="34">
        <v>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36">
        <f t="shared" si="1"/>
        <v>0</v>
      </c>
      <c r="O82" s="11"/>
    </row>
    <row r="83" spans="1:15" ht="12.6" customHeight="1" thickTop="1" thickBot="1" x14ac:dyDescent="0.25">
      <c r="A83" s="12" t="s">
        <v>46</v>
      </c>
      <c r="B83" s="13" t="str">
        <f>B63</f>
        <v>Mjöldagg</v>
      </c>
      <c r="C83" s="14">
        <v>1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16">
        <f t="shared" si="1"/>
        <v>0</v>
      </c>
      <c r="O83" s="28"/>
    </row>
    <row r="84" spans="1:15" ht="12.6" customHeight="1" thickBot="1" x14ac:dyDescent="0.25">
      <c r="A84" s="18" t="s">
        <v>19</v>
      </c>
      <c r="B84" s="17" t="str">
        <f>B64</f>
        <v>ERYSGR</v>
      </c>
      <c r="C84" s="19">
        <v>2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1">
        <f t="shared" si="1"/>
        <v>0</v>
      </c>
      <c r="O84" s="29"/>
    </row>
    <row r="85" spans="1:15" ht="12.6" customHeight="1" thickBot="1" x14ac:dyDescent="0.25">
      <c r="A85" s="124"/>
      <c r="B85" s="17"/>
      <c r="C85" s="19">
        <v>3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1">
        <f t="shared" si="1"/>
        <v>0</v>
      </c>
      <c r="O85" s="29"/>
    </row>
    <row r="86" spans="1:15" ht="12.6" customHeight="1" thickBot="1" x14ac:dyDescent="0.25">
      <c r="A86" s="125"/>
      <c r="B86" s="22"/>
      <c r="C86" s="23">
        <v>4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5">
        <f t="shared" si="1"/>
        <v>0</v>
      </c>
      <c r="O86" s="31"/>
    </row>
    <row r="87" spans="1:15" ht="12.6" customHeight="1" thickBot="1" x14ac:dyDescent="0.25">
      <c r="B87" s="13" t="str">
        <f>B67</f>
        <v>Brunrost</v>
      </c>
      <c r="C87" s="14">
        <v>1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16">
        <f t="shared" si="1"/>
        <v>0</v>
      </c>
    </row>
    <row r="88" spans="1:15" ht="12.6" customHeight="1" thickBot="1" x14ac:dyDescent="0.25">
      <c r="B88" s="17" t="str">
        <f>B68</f>
        <v>PUCCRE</v>
      </c>
      <c r="C88" s="19">
        <v>2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1">
        <f t="shared" si="1"/>
        <v>0</v>
      </c>
    </row>
    <row r="89" spans="1:15" ht="12.6" customHeight="1" thickBot="1" x14ac:dyDescent="0.25">
      <c r="B89" s="17"/>
      <c r="C89" s="19">
        <v>3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1">
        <f t="shared" si="1"/>
        <v>0</v>
      </c>
    </row>
    <row r="90" spans="1:15" ht="12.6" customHeight="1" thickBot="1" x14ac:dyDescent="0.25">
      <c r="B90" s="26"/>
      <c r="C90" s="23">
        <v>4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5">
        <f t="shared" si="1"/>
        <v>0</v>
      </c>
    </row>
    <row r="91" spans="1:15" ht="12.6" customHeight="1" thickBot="1" x14ac:dyDescent="0.25">
      <c r="B91" s="13" t="str">
        <f>B71</f>
        <v>Gulrost</v>
      </c>
      <c r="C91" s="19">
        <v>1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1">
        <f t="shared" si="1"/>
        <v>0</v>
      </c>
    </row>
    <row r="92" spans="1:15" ht="12.6" customHeight="1" thickBot="1" x14ac:dyDescent="0.25">
      <c r="B92" s="17" t="str">
        <f>B72</f>
        <v>PUCCST</v>
      </c>
      <c r="C92" s="19">
        <v>2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1">
        <f t="shared" si="1"/>
        <v>0</v>
      </c>
    </row>
    <row r="93" spans="1:15" ht="12.6" customHeight="1" thickBot="1" x14ac:dyDescent="0.25">
      <c r="B93" s="17"/>
      <c r="C93" s="19">
        <v>3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1">
        <f t="shared" si="1"/>
        <v>0</v>
      </c>
    </row>
    <row r="94" spans="1:15" ht="12.6" customHeight="1" thickBot="1" x14ac:dyDescent="0.25">
      <c r="B94" s="26"/>
      <c r="C94" s="23">
        <v>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5">
        <f t="shared" si="1"/>
        <v>0</v>
      </c>
    </row>
    <row r="95" spans="1:15" ht="12.6" customHeight="1" thickBot="1" x14ac:dyDescent="0.25">
      <c r="B95" s="13" t="str">
        <f>B75</f>
        <v>Svartpricksjuka</v>
      </c>
      <c r="C95" s="19">
        <v>1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7">
        <f t="shared" si="1"/>
        <v>0</v>
      </c>
      <c r="O95" s="104"/>
    </row>
    <row r="96" spans="1:15" ht="12.6" customHeight="1" thickBot="1" x14ac:dyDescent="0.25">
      <c r="B96" s="17" t="str">
        <f>B76</f>
        <v>SEPTTR</v>
      </c>
      <c r="C96" s="19">
        <v>2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7">
        <f t="shared" si="1"/>
        <v>0</v>
      </c>
      <c r="O96" s="104"/>
    </row>
    <row r="97" spans="1:15" ht="12.6" customHeight="1" thickBot="1" x14ac:dyDescent="0.25">
      <c r="B97" s="17"/>
      <c r="C97" s="19">
        <v>3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7">
        <f t="shared" si="1"/>
        <v>0</v>
      </c>
      <c r="O97" s="104"/>
    </row>
    <row r="98" spans="1:15" ht="12.6" customHeight="1" thickBot="1" x14ac:dyDescent="0.25">
      <c r="B98" s="26"/>
      <c r="C98" s="23">
        <v>4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30">
        <f t="shared" si="1"/>
        <v>0</v>
      </c>
      <c r="O98" s="104"/>
    </row>
    <row r="99" spans="1:15" ht="12.6" customHeight="1" thickBot="1" x14ac:dyDescent="0.25">
      <c r="B99" s="13" t="str">
        <f>B79</f>
        <v>DTR</v>
      </c>
      <c r="C99" s="19">
        <v>1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1">
        <f t="shared" si="1"/>
        <v>0</v>
      </c>
    </row>
    <row r="100" spans="1:15" ht="12.6" customHeight="1" thickBot="1" x14ac:dyDescent="0.25">
      <c r="B100" s="17" t="str">
        <f>B80</f>
        <v>PYRNTR</v>
      </c>
      <c r="C100" s="19">
        <v>2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1">
        <f t="shared" si="1"/>
        <v>0</v>
      </c>
    </row>
    <row r="101" spans="1:15" ht="12.6" customHeight="1" thickBot="1" x14ac:dyDescent="0.25">
      <c r="B101" s="17"/>
      <c r="C101" s="19">
        <v>3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1">
        <f t="shared" si="1"/>
        <v>0</v>
      </c>
    </row>
    <row r="102" spans="1:15" ht="12.6" customHeight="1" thickBot="1" x14ac:dyDescent="0.25">
      <c r="A102" s="32"/>
      <c r="B102" s="33"/>
      <c r="C102" s="34">
        <v>4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36">
        <f t="shared" si="1"/>
        <v>0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C105" s="6" t="str">
        <f>B13</f>
        <v>ERYSGR</v>
      </c>
      <c r="D105" s="6"/>
      <c r="F105" s="46">
        <f>AVERAGE(N12,N32,N63,N83)</f>
        <v>0</v>
      </c>
      <c r="G105" s="46">
        <f>AVERAGE(N13,N33,N64,N84)</f>
        <v>0</v>
      </c>
      <c r="H105" s="46">
        <f>AVERAGE(N14,N34,N65,N85)</f>
        <v>0</v>
      </c>
      <c r="I105" s="46">
        <f>AVERAGE(N15,N35,N66,N86)</f>
        <v>0</v>
      </c>
    </row>
    <row r="106" spans="1:15" ht="12.6" customHeight="1" x14ac:dyDescent="0.2">
      <c r="B106" s="6" t="str">
        <f>B67</f>
        <v>Brunrost</v>
      </c>
      <c r="C106" s="6" t="str">
        <f>B68</f>
        <v>PUCCRE</v>
      </c>
      <c r="D106" s="6"/>
      <c r="F106" s="46">
        <f>AVERAGE(N16,N36,N67,N87)</f>
        <v>0</v>
      </c>
      <c r="G106" s="46">
        <f>AVERAGE(N17,N37,N68,N88)</f>
        <v>0</v>
      </c>
      <c r="H106" s="46">
        <f>AVERAGE(N18,N38,N69,N89)</f>
        <v>0</v>
      </c>
      <c r="I106" s="46">
        <f>AVERAGE(N19,N39,N70,N90)</f>
        <v>0</v>
      </c>
    </row>
    <row r="107" spans="1:15" ht="12.6" customHeight="1" x14ac:dyDescent="0.2">
      <c r="B107" s="6" t="str">
        <f>B71</f>
        <v>Gulrost</v>
      </c>
      <c r="C107" s="6" t="str">
        <f>B72</f>
        <v>PUCCST</v>
      </c>
      <c r="D107" s="6"/>
      <c r="F107" s="46">
        <f>AVERAGE(N20,N40,N71,N91)</f>
        <v>0</v>
      </c>
      <c r="G107" s="46">
        <f>AVERAGE(N21,N41,N72,N92)</f>
        <v>0</v>
      </c>
      <c r="H107" s="46">
        <f>AVERAGE(N22,N42,N73,N93)</f>
        <v>0</v>
      </c>
      <c r="I107" s="46">
        <f>AVERAGE(N23,N43,N74,N94)</f>
        <v>0</v>
      </c>
    </row>
    <row r="108" spans="1:15" ht="12.6" customHeight="1" x14ac:dyDescent="0.2">
      <c r="B108" s="6" t="str">
        <f>B75</f>
        <v>Svartpricksjuka</v>
      </c>
      <c r="C108" s="6" t="str">
        <f>B76</f>
        <v>SEPTTR</v>
      </c>
      <c r="D108" s="6"/>
      <c r="F108" s="46">
        <f>AVERAGE(N24,N44,N75,N95)</f>
        <v>0</v>
      </c>
      <c r="G108" s="46">
        <f>AVERAGE(N25,N45,N76,N96)</f>
        <v>0</v>
      </c>
      <c r="H108" s="46">
        <f>AVERAGE(N26,N46,N77,N97)</f>
        <v>0</v>
      </c>
      <c r="I108" s="46">
        <f>AVERAGE(N27,N47,N78,N98)</f>
        <v>0</v>
      </c>
    </row>
    <row r="109" spans="1:15" ht="12.6" customHeight="1" x14ac:dyDescent="0.2">
      <c r="B109" s="6" t="str">
        <f>B79</f>
        <v>DTR</v>
      </c>
      <c r="C109" s="6" t="str">
        <f>B80</f>
        <v>PYRNTR</v>
      </c>
      <c r="D109" s="6"/>
      <c r="F109" s="46">
        <f>AVERAGE(N28,N48,N79,N99)</f>
        <v>0</v>
      </c>
      <c r="G109" s="46">
        <f>AVERAGE(N29,N49,N80,N100)</f>
        <v>0</v>
      </c>
      <c r="H109" s="46">
        <f>AVERAGE(N30,N50,N81,N101)</f>
        <v>0</v>
      </c>
      <c r="I109" s="46">
        <f>AVERAGE(N31,N51,N82,N102)</f>
        <v>0</v>
      </c>
    </row>
    <row r="110" spans="1:15" ht="12.6" customHeight="1" x14ac:dyDescent="0.2">
      <c r="B110" s="6" t="s">
        <v>50</v>
      </c>
      <c r="C110" s="2" t="str">
        <f>B110</f>
        <v>Andel vissna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</sheetData>
  <sheetProtection sheet="1" objects="1" scenarios="1"/>
  <mergeCells count="31">
    <mergeCell ref="A7:B7"/>
    <mergeCell ref="A57:B57"/>
    <mergeCell ref="C59:E59"/>
    <mergeCell ref="F59:H59"/>
    <mergeCell ref="M8:N8"/>
    <mergeCell ref="C58:E58"/>
    <mergeCell ref="F58:H58"/>
    <mergeCell ref="I58:L58"/>
    <mergeCell ref="M58:N58"/>
    <mergeCell ref="I8:L8"/>
    <mergeCell ref="C8:E8"/>
    <mergeCell ref="A58:B58"/>
    <mergeCell ref="A59:B59"/>
    <mergeCell ref="M59:N59"/>
    <mergeCell ref="I59:L59"/>
    <mergeCell ref="A6:B6"/>
    <mergeCell ref="A85:A86"/>
    <mergeCell ref="C3:E3"/>
    <mergeCell ref="D9:N9"/>
    <mergeCell ref="D10:M10"/>
    <mergeCell ref="M7:N7"/>
    <mergeCell ref="I7:L7"/>
    <mergeCell ref="C7:E7"/>
    <mergeCell ref="A14:A15"/>
    <mergeCell ref="A34:A35"/>
    <mergeCell ref="A8:B8"/>
    <mergeCell ref="F7:H7"/>
    <mergeCell ref="F8:H8"/>
    <mergeCell ref="D60:N60"/>
    <mergeCell ref="D61:M61"/>
    <mergeCell ref="A65:A66"/>
  </mergeCells>
  <phoneticPr fontId="19" type="noConversion"/>
  <dataValidations count="1">
    <dataValidation type="list" allowBlank="1" showInputMessage="1" showErrorMessage="1" sqref="C3:E3" xr:uid="{00000000-0002-0000-0200-000000000000}">
      <formula1>$Q$2:$Q$10</formula1>
    </dataValidation>
  </dataValidations>
  <pageMargins left="0.67" right="0.72" top="1" bottom="1" header="0.5" footer="0.5"/>
  <pageSetup paperSize="9" orientation="portrait" r:id="rId1"/>
  <headerFooter alignWithMargins="0"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0"/>
  <sheetViews>
    <sheetView tabSelected="1" workbookViewId="0">
      <selection activeCell="AC25" sqref="AC25"/>
    </sheetView>
  </sheetViews>
  <sheetFormatPr defaultColWidth="9.140625" defaultRowHeight="12.75" x14ac:dyDescent="0.2"/>
  <cols>
    <col min="1" max="1" width="7.85546875" style="2" customWidth="1"/>
    <col min="2" max="2" width="13.7109375" style="2" customWidth="1"/>
    <col min="3" max="3" width="7.8554687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1" width="0" style="2" hidden="1" customWidth="1"/>
    <col min="22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/>
    <row r="3" spans="1:20" ht="18.75" thickBot="1" x14ac:dyDescent="0.3">
      <c r="B3" s="4" t="s">
        <v>52</v>
      </c>
      <c r="C3" s="151" t="str">
        <f>'Obeh 1'!C3:E3</f>
        <v>Höstvete</v>
      </c>
      <c r="D3" s="152"/>
      <c r="E3" s="153"/>
      <c r="L3" s="5" t="s">
        <v>1</v>
      </c>
      <c r="Q3" s="2" t="s">
        <v>16</v>
      </c>
    </row>
    <row r="4" spans="1:20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44" t="str">
        <f>IF(ISBLANK('Obeh 1'!A6),"",'Obeh 1'!A6)</f>
        <v/>
      </c>
      <c r="B6" s="139"/>
    </row>
    <row r="7" spans="1:20" x14ac:dyDescent="0.2">
      <c r="A7" s="118" t="s">
        <v>2</v>
      </c>
      <c r="B7" s="118"/>
      <c r="C7" s="119" t="s">
        <v>3</v>
      </c>
      <c r="D7" s="120"/>
      <c r="E7" s="121"/>
      <c r="F7" s="112" t="s">
        <v>4</v>
      </c>
      <c r="G7" s="113"/>
      <c r="H7" s="114"/>
      <c r="I7" s="135" t="s">
        <v>5</v>
      </c>
      <c r="J7" s="135"/>
      <c r="K7" s="135"/>
      <c r="L7" s="112"/>
      <c r="M7" s="135" t="s">
        <v>6</v>
      </c>
      <c r="N7" s="135"/>
      <c r="Q7" s="2" t="s">
        <v>51</v>
      </c>
    </row>
    <row r="8" spans="1:20" ht="25.5" customHeight="1" x14ac:dyDescent="0.25">
      <c r="A8" s="147" t="str">
        <f>IF(ISBLANK('Obeh 1'!A8),"",'Obeh 1'!A8)</f>
        <v>HS20094</v>
      </c>
      <c r="B8" s="148"/>
      <c r="C8" s="150" t="str">
        <f>IF(ISBLANK('Obeh 1'!C8),"",'Obeh 1'!C8)</f>
        <v/>
      </c>
      <c r="D8" s="141"/>
      <c r="E8" s="142"/>
      <c r="F8" s="155">
        <v>41</v>
      </c>
      <c r="G8" s="127"/>
      <c r="H8" s="128"/>
      <c r="I8" s="149" t="s">
        <v>93</v>
      </c>
      <c r="J8" s="130"/>
      <c r="K8" s="130"/>
      <c r="L8" s="130"/>
      <c r="M8" s="154" t="s">
        <v>92</v>
      </c>
      <c r="N8" s="136"/>
      <c r="Q8" s="2" t="s">
        <v>53</v>
      </c>
    </row>
    <row r="9" spans="1:20" ht="25.5" customHeight="1" x14ac:dyDescent="0.2">
      <c r="D9" s="109" t="s">
        <v>7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Q9" s="2" t="s">
        <v>54</v>
      </c>
    </row>
    <row r="10" spans="1:20" x14ac:dyDescent="0.2">
      <c r="B10" s="6" t="s">
        <v>8</v>
      </c>
      <c r="C10" s="7" t="s">
        <v>9</v>
      </c>
      <c r="D10" s="122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x14ac:dyDescent="0.2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6">
        <f t="shared" ref="N12:N51" si="0">AVERAGE(D12:M12)</f>
        <v>0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x14ac:dyDescent="0.2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f t="shared" si="0"/>
        <v>0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x14ac:dyDescent="0.2">
      <c r="A14" s="124">
        <f>'Obeh 1'!A14:A15</f>
        <v>0</v>
      </c>
      <c r="B14" s="17"/>
      <c r="C14" s="19">
        <v>3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f t="shared" si="0"/>
        <v>0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25"/>
      <c r="B15" s="22"/>
      <c r="C15" s="23">
        <v>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f t="shared" si="0"/>
        <v>0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x14ac:dyDescent="0.2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6">
        <f t="shared" si="0"/>
        <v>0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x14ac:dyDescent="0.2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f t="shared" si="0"/>
        <v>0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x14ac:dyDescent="0.2">
      <c r="B18" s="17"/>
      <c r="C18" s="19">
        <v>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f t="shared" si="0"/>
        <v>0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0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x14ac:dyDescent="0.2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21">
        <f t="shared" si="0"/>
        <v>0</v>
      </c>
      <c r="Q20" s="2" t="s">
        <v>28</v>
      </c>
      <c r="R20" s="2">
        <v>4</v>
      </c>
      <c r="S20" s="17"/>
      <c r="T20" s="13" t="s">
        <v>78</v>
      </c>
    </row>
    <row r="21" spans="1:20" x14ac:dyDescent="0.2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f t="shared" si="0"/>
        <v>0</v>
      </c>
      <c r="S21" s="2" t="s">
        <v>31</v>
      </c>
      <c r="T21" s="2" t="s">
        <v>31</v>
      </c>
    </row>
    <row r="22" spans="1:20" x14ac:dyDescent="0.2">
      <c r="B22" s="17"/>
      <c r="C22" s="19">
        <v>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f t="shared" si="0"/>
        <v>0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x14ac:dyDescent="0.2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27">
        <f t="shared" si="0"/>
        <v>0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x14ac:dyDescent="0.2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7">
        <f t="shared" si="0"/>
        <v>0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x14ac:dyDescent="0.2">
      <c r="B26" s="17"/>
      <c r="C26" s="19">
        <v>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7">
        <f t="shared" si="0"/>
        <v>0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30">
        <f t="shared" si="0"/>
        <v>0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x14ac:dyDescent="0.2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1">
        <f t="shared" si="0"/>
        <v>0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x14ac:dyDescent="0.2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f t="shared" si="0"/>
        <v>0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x14ac:dyDescent="0.2">
      <c r="B30" s="17"/>
      <c r="C30" s="19">
        <v>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f t="shared" si="0"/>
        <v>0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6">
        <f t="shared" si="0"/>
        <v>0</v>
      </c>
      <c r="O31" s="11"/>
      <c r="S31" s="2" t="s">
        <v>31</v>
      </c>
      <c r="T31" s="2" t="s">
        <v>31</v>
      </c>
    </row>
    <row r="32" spans="1:20" ht="13.5" thickTop="1" x14ac:dyDescent="0.2">
      <c r="A32" s="12" t="s">
        <v>43</v>
      </c>
      <c r="B32" s="13" t="str">
        <f>B12</f>
        <v>Mjöldagg</v>
      </c>
      <c r="C32" s="14">
        <v>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6">
        <f t="shared" si="0"/>
        <v>0</v>
      </c>
      <c r="O32" s="28"/>
    </row>
    <row r="33" spans="1:19" x14ac:dyDescent="0.2">
      <c r="A33" s="18" t="s">
        <v>19</v>
      </c>
      <c r="B33" s="17" t="str">
        <f>B13</f>
        <v>ERYSGR</v>
      </c>
      <c r="C33" s="19">
        <v>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f t="shared" si="0"/>
        <v>0</v>
      </c>
      <c r="O33" s="29"/>
    </row>
    <row r="34" spans="1:19" ht="12.75" customHeight="1" x14ac:dyDescent="0.2">
      <c r="A34" s="124">
        <f>'Obeh 1'!A34:A35</f>
        <v>0</v>
      </c>
      <c r="B34" s="17"/>
      <c r="C34" s="19">
        <v>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f t="shared" si="0"/>
        <v>0</v>
      </c>
      <c r="O34" s="29"/>
    </row>
    <row r="35" spans="1:19" ht="13.5" customHeight="1" thickBot="1" x14ac:dyDescent="0.25">
      <c r="A35" s="125"/>
      <c r="B35" s="22"/>
      <c r="C35" s="23">
        <v>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f t="shared" si="0"/>
        <v>0</v>
      </c>
      <c r="O35" s="31"/>
    </row>
    <row r="36" spans="1:19" x14ac:dyDescent="0.2">
      <c r="B36" s="13" t="str">
        <f>B16</f>
        <v>Brunrost</v>
      </c>
      <c r="C36" s="14">
        <v>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f t="shared" si="0"/>
        <v>0</v>
      </c>
    </row>
    <row r="37" spans="1:19" x14ac:dyDescent="0.2">
      <c r="B37" s="17" t="str">
        <f>B17</f>
        <v>PUCCRE</v>
      </c>
      <c r="C37" s="19"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f t="shared" si="0"/>
        <v>0</v>
      </c>
    </row>
    <row r="38" spans="1:19" x14ac:dyDescent="0.2">
      <c r="B38" s="17"/>
      <c r="C38" s="19">
        <v>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f t="shared" si="0"/>
        <v>0</v>
      </c>
    </row>
    <row r="39" spans="1:19" ht="13.5" thickBot="1" x14ac:dyDescent="0.25">
      <c r="B39" s="26"/>
      <c r="C39" s="23">
        <v>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0</v>
      </c>
    </row>
    <row r="40" spans="1:19" x14ac:dyDescent="0.2">
      <c r="B40" s="13" t="str">
        <f>B20</f>
        <v>Gulrost</v>
      </c>
      <c r="C40" s="19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21">
        <f t="shared" si="0"/>
        <v>0</v>
      </c>
    </row>
    <row r="41" spans="1:19" x14ac:dyDescent="0.2">
      <c r="B41" s="17" t="str">
        <f>B21</f>
        <v>PUCCST</v>
      </c>
      <c r="C41" s="19">
        <v>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f t="shared" si="0"/>
        <v>0</v>
      </c>
      <c r="R41" s="13"/>
    </row>
    <row r="42" spans="1:19" x14ac:dyDescent="0.2">
      <c r="B42" s="17"/>
      <c r="C42" s="19">
        <v>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f t="shared" si="0"/>
        <v>0</v>
      </c>
      <c r="R42" s="13"/>
      <c r="S42" s="13"/>
    </row>
    <row r="43" spans="1:19" ht="13.5" thickBot="1" x14ac:dyDescent="0.25">
      <c r="B43" s="26"/>
      <c r="C43" s="23">
        <v>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5">
        <f t="shared" si="0"/>
        <v>0</v>
      </c>
      <c r="O43" s="93"/>
      <c r="R43" s="13"/>
      <c r="S43" s="13"/>
    </row>
    <row r="44" spans="1:19" x14ac:dyDescent="0.2">
      <c r="B44" s="13" t="str">
        <f>B24</f>
        <v>Svartpricksjuka</v>
      </c>
      <c r="C44" s="19">
        <v>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7">
        <f t="shared" si="0"/>
        <v>0</v>
      </c>
      <c r="O44" s="107"/>
      <c r="R44" s="13"/>
      <c r="S44" s="13"/>
    </row>
    <row r="45" spans="1:19" x14ac:dyDescent="0.2">
      <c r="B45" s="17" t="str">
        <f>B25</f>
        <v>SEPTTR</v>
      </c>
      <c r="C45" s="19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7">
        <f t="shared" si="0"/>
        <v>0</v>
      </c>
      <c r="O45" s="107"/>
      <c r="R45" s="13"/>
      <c r="S45" s="13"/>
    </row>
    <row r="46" spans="1:19" x14ac:dyDescent="0.2">
      <c r="B46" s="17"/>
      <c r="C46" s="19">
        <v>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7">
        <f t="shared" si="0"/>
        <v>0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30">
        <f t="shared" si="0"/>
        <v>0</v>
      </c>
      <c r="O47" s="107"/>
      <c r="R47" s="13"/>
      <c r="S47" s="13"/>
    </row>
    <row r="48" spans="1:19" x14ac:dyDescent="0.2">
      <c r="B48" s="13" t="str">
        <f>B28</f>
        <v>DTR</v>
      </c>
      <c r="C48" s="19">
        <v>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1">
        <f t="shared" si="0"/>
        <v>0</v>
      </c>
      <c r="O48" s="93"/>
    </row>
    <row r="49" spans="1:15" x14ac:dyDescent="0.2">
      <c r="B49" s="17" t="str">
        <f>B29</f>
        <v>PYRNTR</v>
      </c>
      <c r="C49" s="19">
        <v>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f t="shared" si="0"/>
        <v>0</v>
      </c>
    </row>
    <row r="50" spans="1:15" x14ac:dyDescent="0.2">
      <c r="B50" s="17"/>
      <c r="C50" s="19">
        <v>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f t="shared" si="0"/>
        <v>0</v>
      </c>
    </row>
    <row r="51" spans="1:15" ht="13.5" thickBot="1" x14ac:dyDescent="0.25">
      <c r="A51" s="32"/>
      <c r="B51" s="33"/>
      <c r="C51" s="34">
        <v>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36">
        <f t="shared" si="0"/>
        <v>0</v>
      </c>
    </row>
    <row r="52" spans="1:15" ht="13.5" thickTop="1" x14ac:dyDescent="0.2">
      <c r="A52" s="99"/>
      <c r="B52" s="100"/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</row>
    <row r="53" spans="1:15" ht="1.5" customHeight="1" x14ac:dyDescent="0.2">
      <c r="A53" s="99"/>
      <c r="B53" s="100"/>
      <c r="C53" s="101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3"/>
    </row>
    <row r="54" spans="1:15" ht="0.75" hidden="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3.5" customHeight="1" x14ac:dyDescent="0.25">
      <c r="L55" s="5" t="s">
        <v>44</v>
      </c>
    </row>
    <row r="56" spans="1:15" ht="13.5" customHeight="1" x14ac:dyDescent="0.25">
      <c r="A56" s="94" t="s">
        <v>72</v>
      </c>
      <c r="B56" s="95"/>
      <c r="L56" s="5"/>
    </row>
    <row r="57" spans="1:15" ht="18" x14ac:dyDescent="0.25">
      <c r="A57" s="139" t="str">
        <f>IF(ISBLANK(A6),"",A6)</f>
        <v/>
      </c>
      <c r="B57" s="139"/>
    </row>
    <row r="58" spans="1:15" x14ac:dyDescent="0.2">
      <c r="A58" s="118" t="s">
        <v>2</v>
      </c>
      <c r="B58" s="118"/>
      <c r="C58" s="119" t="s">
        <v>3</v>
      </c>
      <c r="D58" s="120"/>
      <c r="E58" s="121"/>
      <c r="F58" s="112" t="s">
        <v>4</v>
      </c>
      <c r="G58" s="113"/>
      <c r="H58" s="114"/>
      <c r="I58" s="135" t="s">
        <v>5</v>
      </c>
      <c r="J58" s="135"/>
      <c r="K58" s="135"/>
      <c r="L58" s="112"/>
      <c r="M58" s="135" t="s">
        <v>6</v>
      </c>
      <c r="N58" s="135"/>
    </row>
    <row r="59" spans="1:15" ht="18" x14ac:dyDescent="0.25">
      <c r="A59" s="139" t="str">
        <f>IF(ISBLANK(A8),"",A8)</f>
        <v>HS20094</v>
      </c>
      <c r="B59" s="139"/>
      <c r="C59" s="140" t="str">
        <f>IF(ISBLANK(C8),"",C8)</f>
        <v/>
      </c>
      <c r="D59" s="141"/>
      <c r="E59" s="142"/>
      <c r="F59" s="140">
        <f>IF(ISBLANK(F8),"",F8)</f>
        <v>41</v>
      </c>
      <c r="G59" s="141"/>
      <c r="H59" s="142"/>
      <c r="I59" s="145" t="str">
        <f>IF(ISBLANK(I8),"",I8)</f>
        <v>2020-05-20</v>
      </c>
      <c r="J59" s="146"/>
      <c r="K59" s="146"/>
      <c r="L59" s="146"/>
      <c r="M59" s="143" t="str">
        <f>IF(ISBLANK(M8),"",M8)</f>
        <v>HH</v>
      </c>
      <c r="N59" s="143"/>
    </row>
    <row r="60" spans="1:15" ht="12.6" customHeight="1" x14ac:dyDescent="0.2">
      <c r="D60" s="109" t="s">
        <v>7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5" ht="12.6" customHeight="1" x14ac:dyDescent="0.2">
      <c r="B61" s="6" t="s">
        <v>8</v>
      </c>
      <c r="C61" s="7" t="s">
        <v>9</v>
      </c>
      <c r="D61" s="122" t="s">
        <v>10</v>
      </c>
      <c r="E61" s="123"/>
      <c r="F61" s="123"/>
      <c r="G61" s="123"/>
      <c r="H61" s="123"/>
      <c r="I61" s="123"/>
      <c r="J61" s="123"/>
      <c r="K61" s="123"/>
      <c r="L61" s="123"/>
      <c r="M61" s="123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x14ac:dyDescent="0.2">
      <c r="A63" s="12" t="s">
        <v>45</v>
      </c>
      <c r="B63" s="13" t="str">
        <f>B12</f>
        <v>Mjöldagg</v>
      </c>
      <c r="C63" s="14">
        <v>1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6">
        <f t="shared" ref="N63:N102" si="1">AVERAGE(D63:M63)</f>
        <v>0</v>
      </c>
      <c r="O63" s="28"/>
    </row>
    <row r="64" spans="1:15" ht="12.6" customHeight="1" x14ac:dyDescent="0.2">
      <c r="A64" s="18" t="s">
        <v>19</v>
      </c>
      <c r="B64" s="17" t="str">
        <f>B13</f>
        <v>ERYSGR</v>
      </c>
      <c r="C64" s="19">
        <v>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f t="shared" si="1"/>
        <v>0</v>
      </c>
      <c r="O64" s="29"/>
    </row>
    <row r="65" spans="1:15" ht="12.6" customHeight="1" x14ac:dyDescent="0.2">
      <c r="A65" s="137">
        <f>'Obeh 1'!A65:A66</f>
        <v>0</v>
      </c>
      <c r="B65" s="17"/>
      <c r="C65" s="19">
        <v>3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f t="shared" si="1"/>
        <v>0</v>
      </c>
      <c r="O65" s="29"/>
    </row>
    <row r="66" spans="1:15" ht="12.6" customHeight="1" thickBot="1" x14ac:dyDescent="0.25">
      <c r="A66" s="138"/>
      <c r="B66" s="22"/>
      <c r="C66" s="23">
        <v>4</v>
      </c>
      <c r="D66" s="24">
        <v>0</v>
      </c>
      <c r="E66" s="24">
        <v>0.1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f t="shared" si="1"/>
        <v>0.01</v>
      </c>
      <c r="O66" s="31"/>
    </row>
    <row r="67" spans="1:15" ht="12.6" customHeight="1" x14ac:dyDescent="0.2">
      <c r="B67" s="13" t="str">
        <f>B16</f>
        <v>Brunrost</v>
      </c>
      <c r="C67" s="14">
        <v>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6">
        <f t="shared" si="1"/>
        <v>0</v>
      </c>
    </row>
    <row r="68" spans="1:15" ht="12.6" customHeight="1" x14ac:dyDescent="0.2">
      <c r="B68" s="17" t="str">
        <f>B17</f>
        <v>PUCCRE</v>
      </c>
      <c r="C68" s="19">
        <v>2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f t="shared" si="1"/>
        <v>0</v>
      </c>
    </row>
    <row r="69" spans="1:15" ht="12.6" customHeight="1" x14ac:dyDescent="0.2">
      <c r="B69" s="17"/>
      <c r="C69" s="19">
        <v>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f t="shared" si="1"/>
        <v>0</v>
      </c>
    </row>
    <row r="70" spans="1:15" ht="12.6" customHeight="1" thickBot="1" x14ac:dyDescent="0.25">
      <c r="B70" s="26"/>
      <c r="C70" s="23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5">
        <f t="shared" si="1"/>
        <v>0</v>
      </c>
    </row>
    <row r="71" spans="1:15" ht="12.6" customHeight="1" x14ac:dyDescent="0.2">
      <c r="B71" s="13" t="str">
        <f>B20</f>
        <v>Gulrost</v>
      </c>
      <c r="C71" s="19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21">
        <f t="shared" si="1"/>
        <v>0</v>
      </c>
    </row>
    <row r="72" spans="1:15" ht="12.6" customHeight="1" x14ac:dyDescent="0.2">
      <c r="B72" s="17" t="str">
        <f>B21</f>
        <v>PUCCST</v>
      </c>
      <c r="C72" s="19">
        <v>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f t="shared" si="1"/>
        <v>0</v>
      </c>
    </row>
    <row r="73" spans="1:15" ht="12.6" customHeight="1" x14ac:dyDescent="0.2">
      <c r="B73" s="17"/>
      <c r="C73" s="19">
        <v>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f t="shared" si="1"/>
        <v>0</v>
      </c>
    </row>
    <row r="74" spans="1:15" ht="12.6" customHeight="1" thickBot="1" x14ac:dyDescent="0.25">
      <c r="B74" s="26"/>
      <c r="C74" s="23">
        <v>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5">
        <f t="shared" si="1"/>
        <v>0</v>
      </c>
      <c r="O74" s="93"/>
    </row>
    <row r="75" spans="1:15" ht="12.6" customHeight="1" x14ac:dyDescent="0.2">
      <c r="B75" s="13" t="str">
        <f>B24</f>
        <v>Svartpricksjuka</v>
      </c>
      <c r="C75" s="19">
        <v>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27">
        <f t="shared" si="1"/>
        <v>0</v>
      </c>
      <c r="O75" s="107"/>
    </row>
    <row r="76" spans="1:15" ht="12.6" customHeight="1" x14ac:dyDescent="0.2">
      <c r="B76" s="17" t="str">
        <f>B25</f>
        <v>SEPTTR</v>
      </c>
      <c r="C76" s="19">
        <v>2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7">
        <f t="shared" si="1"/>
        <v>0</v>
      </c>
      <c r="O76" s="107"/>
    </row>
    <row r="77" spans="1:15" ht="12.6" customHeight="1" x14ac:dyDescent="0.2">
      <c r="B77" s="17"/>
      <c r="C77" s="19">
        <v>3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7">
        <f t="shared" si="1"/>
        <v>0</v>
      </c>
      <c r="O77" s="107"/>
    </row>
    <row r="78" spans="1:15" ht="12.6" customHeight="1" thickBot="1" x14ac:dyDescent="0.25">
      <c r="B78" s="26"/>
      <c r="C78" s="23">
        <v>4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0">
        <f t="shared" si="1"/>
        <v>0</v>
      </c>
      <c r="O78" s="107"/>
    </row>
    <row r="79" spans="1:15" ht="12.6" customHeight="1" x14ac:dyDescent="0.2">
      <c r="B79" s="13" t="str">
        <f>B28</f>
        <v>DTR</v>
      </c>
      <c r="C79" s="19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21">
        <f t="shared" si="1"/>
        <v>0</v>
      </c>
      <c r="O79" s="93"/>
    </row>
    <row r="80" spans="1:15" ht="12.6" customHeight="1" x14ac:dyDescent="0.2">
      <c r="B80" s="17" t="str">
        <f>B29</f>
        <v>PYRNTR</v>
      </c>
      <c r="C80" s="19">
        <v>2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f t="shared" si="1"/>
        <v>0</v>
      </c>
      <c r="O80" s="93"/>
    </row>
    <row r="81" spans="1:15" ht="12.6" customHeight="1" x14ac:dyDescent="0.2">
      <c r="B81" s="17"/>
      <c r="C81" s="19">
        <v>3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f t="shared" si="1"/>
        <v>0</v>
      </c>
    </row>
    <row r="82" spans="1:15" ht="12.6" customHeight="1" thickBot="1" x14ac:dyDescent="0.25">
      <c r="A82" s="32"/>
      <c r="B82" s="33"/>
      <c r="C82" s="34">
        <v>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36">
        <f t="shared" si="1"/>
        <v>0</v>
      </c>
      <c r="O82" s="11"/>
    </row>
    <row r="83" spans="1:15" ht="12.6" customHeight="1" thickTop="1" x14ac:dyDescent="0.2">
      <c r="A83" s="12" t="s">
        <v>46</v>
      </c>
      <c r="B83" s="13" t="str">
        <f>B63</f>
        <v>Mjöldagg</v>
      </c>
      <c r="C83" s="14">
        <v>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6">
        <f t="shared" si="1"/>
        <v>0</v>
      </c>
      <c r="O83" s="28"/>
    </row>
    <row r="84" spans="1:15" ht="12.6" customHeight="1" x14ac:dyDescent="0.2">
      <c r="A84" s="18" t="s">
        <v>19</v>
      </c>
      <c r="B84" s="17" t="str">
        <f>B64</f>
        <v>ERYSGR</v>
      </c>
      <c r="C84" s="19">
        <v>2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f t="shared" si="1"/>
        <v>0</v>
      </c>
      <c r="O84" s="29"/>
    </row>
    <row r="85" spans="1:15" ht="12.6" customHeight="1" x14ac:dyDescent="0.2">
      <c r="A85" s="124">
        <f>'Obeh 1'!A85:A86</f>
        <v>0</v>
      </c>
      <c r="B85" s="17"/>
      <c r="C85" s="19">
        <v>3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f t="shared" si="1"/>
        <v>0</v>
      </c>
      <c r="O85" s="29"/>
    </row>
    <row r="86" spans="1:15" ht="12.6" customHeight="1" thickBot="1" x14ac:dyDescent="0.25">
      <c r="A86" s="125"/>
      <c r="B86" s="22"/>
      <c r="C86" s="23">
        <v>4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5">
        <f t="shared" si="1"/>
        <v>0</v>
      </c>
      <c r="O86" s="31"/>
    </row>
    <row r="87" spans="1:15" ht="12.6" customHeight="1" x14ac:dyDescent="0.2">
      <c r="B87" s="13" t="str">
        <f>B67</f>
        <v>Brunrost</v>
      </c>
      <c r="C87" s="14">
        <v>1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6">
        <f t="shared" si="1"/>
        <v>0</v>
      </c>
    </row>
    <row r="88" spans="1:15" ht="12.6" customHeight="1" x14ac:dyDescent="0.2">
      <c r="B88" s="17" t="str">
        <f>B68</f>
        <v>PUCCRE</v>
      </c>
      <c r="C88" s="19">
        <v>2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f t="shared" si="1"/>
        <v>0</v>
      </c>
    </row>
    <row r="89" spans="1:15" ht="12.6" customHeight="1" x14ac:dyDescent="0.2">
      <c r="B89" s="17"/>
      <c r="C89" s="19">
        <v>3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f t="shared" si="1"/>
        <v>0</v>
      </c>
    </row>
    <row r="90" spans="1:15" ht="12.6" customHeight="1" thickBot="1" x14ac:dyDescent="0.25">
      <c r="B90" s="26"/>
      <c r="C90" s="23">
        <v>4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5">
        <f t="shared" si="1"/>
        <v>0</v>
      </c>
    </row>
    <row r="91" spans="1:15" ht="12.6" customHeight="1" x14ac:dyDescent="0.2">
      <c r="B91" s="13" t="str">
        <f>B71</f>
        <v>Gulrost</v>
      </c>
      <c r="C91" s="19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21">
        <f t="shared" si="1"/>
        <v>0</v>
      </c>
    </row>
    <row r="92" spans="1:15" ht="12.6" customHeight="1" x14ac:dyDescent="0.2">
      <c r="B92" s="17" t="str">
        <f>B72</f>
        <v>PUCCST</v>
      </c>
      <c r="C92" s="19">
        <v>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f t="shared" si="1"/>
        <v>0</v>
      </c>
    </row>
    <row r="93" spans="1:15" ht="12.6" customHeight="1" x14ac:dyDescent="0.2">
      <c r="B93" s="17"/>
      <c r="C93" s="19">
        <v>3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f t="shared" si="1"/>
        <v>0</v>
      </c>
    </row>
    <row r="94" spans="1:15" ht="12.6" customHeight="1" thickBot="1" x14ac:dyDescent="0.25">
      <c r="B94" s="26"/>
      <c r="C94" s="23">
        <v>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5">
        <f t="shared" si="1"/>
        <v>0</v>
      </c>
    </row>
    <row r="95" spans="1:15" ht="12.6" customHeight="1" x14ac:dyDescent="0.2">
      <c r="B95" s="13" t="str">
        <f>B75</f>
        <v>Svartpricksjuka</v>
      </c>
      <c r="C95" s="19">
        <v>1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27">
        <f t="shared" si="1"/>
        <v>0</v>
      </c>
      <c r="O95" s="104"/>
    </row>
    <row r="96" spans="1:15" ht="12.6" customHeight="1" x14ac:dyDescent="0.2">
      <c r="B96" s="17" t="str">
        <f>B76</f>
        <v>SEPTTR</v>
      </c>
      <c r="C96" s="19">
        <v>2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7">
        <f t="shared" si="1"/>
        <v>0</v>
      </c>
      <c r="O96" s="104"/>
    </row>
    <row r="97" spans="1:15" ht="12.6" customHeight="1" x14ac:dyDescent="0.2">
      <c r="B97" s="17"/>
      <c r="C97" s="19">
        <v>3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7">
        <f t="shared" si="1"/>
        <v>0</v>
      </c>
      <c r="O97" s="104"/>
    </row>
    <row r="98" spans="1:15" ht="12.6" customHeight="1" thickBot="1" x14ac:dyDescent="0.25">
      <c r="B98" s="26"/>
      <c r="C98" s="23">
        <v>4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30">
        <f t="shared" si="1"/>
        <v>0</v>
      </c>
      <c r="O98" s="104"/>
    </row>
    <row r="99" spans="1:15" ht="12.6" customHeight="1" x14ac:dyDescent="0.2">
      <c r="B99" s="13" t="str">
        <f>B79</f>
        <v>DTR</v>
      </c>
      <c r="C99" s="19">
        <v>1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21">
        <f t="shared" si="1"/>
        <v>0</v>
      </c>
    </row>
    <row r="100" spans="1:15" ht="12.6" customHeight="1" x14ac:dyDescent="0.2">
      <c r="B100" s="17" t="str">
        <f>B80</f>
        <v>PYRNTR</v>
      </c>
      <c r="C100" s="19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f t="shared" si="1"/>
        <v>0</v>
      </c>
    </row>
    <row r="101" spans="1:15" ht="12.6" customHeight="1" x14ac:dyDescent="0.2">
      <c r="B101" s="17"/>
      <c r="C101" s="19">
        <v>3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f t="shared" si="1"/>
        <v>0</v>
      </c>
    </row>
    <row r="102" spans="1:15" ht="12.6" customHeight="1" thickBot="1" x14ac:dyDescent="0.25">
      <c r="A102" s="32"/>
      <c r="B102" s="33"/>
      <c r="C102" s="34">
        <v>4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36">
        <f t="shared" si="1"/>
        <v>0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F105" s="46">
        <f>AVERAGE(N12,N32,N63,N83)</f>
        <v>0</v>
      </c>
      <c r="G105" s="46">
        <f>AVERAGE(N13,N33,N64,N84)</f>
        <v>0</v>
      </c>
      <c r="H105" s="46">
        <f>AVERAGE(N14,N34,N65,N85)</f>
        <v>0</v>
      </c>
      <c r="I105" s="46">
        <f>AVERAGE(N15,N35,N66,N86)</f>
        <v>2.5000000000000001E-3</v>
      </c>
    </row>
    <row r="106" spans="1:15" ht="12.6" customHeight="1" x14ac:dyDescent="0.2">
      <c r="B106" s="6" t="str">
        <f>B67</f>
        <v>Brunrost</v>
      </c>
      <c r="F106" s="46">
        <f>AVERAGE(N16,N36,N67,N87)</f>
        <v>0</v>
      </c>
      <c r="G106" s="46">
        <f>AVERAGE(N17,N37,N68,N88)</f>
        <v>0</v>
      </c>
      <c r="H106" s="46">
        <f>AVERAGE(N18,N38,N69,N89)</f>
        <v>0</v>
      </c>
      <c r="I106" s="46">
        <f>AVERAGE(N19,N39,N70,N90)</f>
        <v>0</v>
      </c>
    </row>
    <row r="107" spans="1:15" ht="12.6" customHeight="1" x14ac:dyDescent="0.2">
      <c r="B107" s="6" t="str">
        <f>B71</f>
        <v>Gulrost</v>
      </c>
      <c r="F107" s="46">
        <f>AVERAGE(N20,N40,N71,N91)</f>
        <v>0</v>
      </c>
      <c r="G107" s="46">
        <f>AVERAGE(N21,N41,N72,N92)</f>
        <v>0</v>
      </c>
      <c r="H107" s="46">
        <f>AVERAGE(N22,N42,N73,N93)</f>
        <v>0</v>
      </c>
      <c r="I107" s="46">
        <f>AVERAGE(N23,N43,N74,N94)</f>
        <v>0</v>
      </c>
    </row>
    <row r="108" spans="1:15" ht="12.6" customHeight="1" x14ac:dyDescent="0.2">
      <c r="B108" s="6" t="str">
        <f>B75</f>
        <v>Svartpricksjuka</v>
      </c>
      <c r="F108" s="46">
        <f>AVERAGE(N24,N44,N75,N95)</f>
        <v>0</v>
      </c>
      <c r="G108" s="46">
        <f>AVERAGE(N25,N45,N76,N96)</f>
        <v>0</v>
      </c>
      <c r="H108" s="46">
        <f>AVERAGE(N26,N46,N77,N97)</f>
        <v>0</v>
      </c>
      <c r="I108" s="46">
        <f>AVERAGE(N27,N47,N78,N98)</f>
        <v>0</v>
      </c>
    </row>
    <row r="109" spans="1:15" ht="12.6" customHeight="1" x14ac:dyDescent="0.2">
      <c r="B109" s="6" t="str">
        <f>B79</f>
        <v>DTR</v>
      </c>
      <c r="F109" s="46">
        <f>AVERAGE(N28,N48,N79,N99)</f>
        <v>0</v>
      </c>
      <c r="G109" s="46">
        <f>AVERAGE(N29,N49,N80,N100)</f>
        <v>0</v>
      </c>
      <c r="H109" s="46">
        <f>AVERAGE(N30,N50,N81,N101)</f>
        <v>0</v>
      </c>
      <c r="I109" s="46">
        <f>AVERAGE(N31,N51,N82,N102)</f>
        <v>0</v>
      </c>
    </row>
    <row r="110" spans="1:15" ht="12.6" customHeight="1" x14ac:dyDescent="0.2">
      <c r="B110" s="6" t="s">
        <v>50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</sheetData>
  <sheetProtection sheet="1" objects="1" scenarios="1"/>
  <mergeCells count="31">
    <mergeCell ref="C3:E3"/>
    <mergeCell ref="D9:N9"/>
    <mergeCell ref="D10:M10"/>
    <mergeCell ref="C7:E7"/>
    <mergeCell ref="F7:H7"/>
    <mergeCell ref="I7:L7"/>
    <mergeCell ref="M7:N7"/>
    <mergeCell ref="M8:N8"/>
    <mergeCell ref="F8:H8"/>
    <mergeCell ref="A6:B6"/>
    <mergeCell ref="A57:B57"/>
    <mergeCell ref="A14:A15"/>
    <mergeCell ref="I59:L59"/>
    <mergeCell ref="I58:L58"/>
    <mergeCell ref="A34:A35"/>
    <mergeCell ref="A8:B8"/>
    <mergeCell ref="I8:L8"/>
    <mergeCell ref="F58:H58"/>
    <mergeCell ref="F59:H59"/>
    <mergeCell ref="A7:B7"/>
    <mergeCell ref="C8:E8"/>
    <mergeCell ref="A65:A66"/>
    <mergeCell ref="A85:A86"/>
    <mergeCell ref="A59:B59"/>
    <mergeCell ref="A58:B58"/>
    <mergeCell ref="C58:E58"/>
    <mergeCell ref="D60:N60"/>
    <mergeCell ref="D61:M61"/>
    <mergeCell ref="M58:N58"/>
    <mergeCell ref="C59:E59"/>
    <mergeCell ref="M59:N59"/>
  </mergeCells>
  <phoneticPr fontId="19" type="noConversion"/>
  <pageMargins left="0.69" right="0.74" top="1" bottom="1" header="0.5" footer="0.5"/>
  <pageSetup paperSize="9" orientation="portrait" r:id="rId1"/>
  <headerFooter alignWithMargins="0"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1"/>
  <sheetViews>
    <sheetView workbookViewId="0">
      <selection activeCell="W65" sqref="W65"/>
    </sheetView>
  </sheetViews>
  <sheetFormatPr defaultColWidth="9.140625" defaultRowHeight="12.75" x14ac:dyDescent="0.2"/>
  <cols>
    <col min="1" max="1" width="8.28515625" style="2" customWidth="1"/>
    <col min="2" max="2" width="13.7109375" style="2" customWidth="1"/>
    <col min="3" max="3" width="7.8554687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2" width="0" style="2" hidden="1" customWidth="1"/>
    <col min="23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/>
    <row r="3" spans="1:20" ht="18.75" thickBot="1" x14ac:dyDescent="0.3">
      <c r="B3" s="4" t="s">
        <v>52</v>
      </c>
      <c r="C3" s="151" t="str">
        <f>'Obeh 1'!C3:E3</f>
        <v>Höstvete</v>
      </c>
      <c r="D3" s="152"/>
      <c r="E3" s="153"/>
      <c r="L3" s="5" t="s">
        <v>1</v>
      </c>
      <c r="Q3" s="2" t="s">
        <v>16</v>
      </c>
    </row>
    <row r="4" spans="1:20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44" t="str">
        <f>IF(ISBLANK('Obeh 1'!A6),"",'Obeh 1'!A6)</f>
        <v/>
      </c>
      <c r="B6" s="139"/>
    </row>
    <row r="7" spans="1:20" x14ac:dyDescent="0.2">
      <c r="A7" s="118" t="s">
        <v>2</v>
      </c>
      <c r="B7" s="118"/>
      <c r="C7" s="119" t="s">
        <v>3</v>
      </c>
      <c r="D7" s="120"/>
      <c r="E7" s="121"/>
      <c r="F7" s="112" t="s">
        <v>4</v>
      </c>
      <c r="G7" s="113"/>
      <c r="H7" s="114"/>
      <c r="I7" s="135" t="s">
        <v>5</v>
      </c>
      <c r="J7" s="135"/>
      <c r="K7" s="135"/>
      <c r="L7" s="112"/>
      <c r="M7" s="135" t="s">
        <v>6</v>
      </c>
      <c r="N7" s="135"/>
      <c r="Q7" s="2" t="s">
        <v>51</v>
      </c>
    </row>
    <row r="8" spans="1:20" ht="25.5" customHeight="1" x14ac:dyDescent="0.25">
      <c r="A8" s="144" t="str">
        <f>IF(ISBLANK('Obeh 1'!A8),"",'Obeh 1'!A8)</f>
        <v>HS20094</v>
      </c>
      <c r="B8" s="139"/>
      <c r="C8" s="150" t="str">
        <f>IF(ISBLANK('Obeh 1'!C8),"",'Obeh 1'!C8)</f>
        <v/>
      </c>
      <c r="D8" s="141"/>
      <c r="E8" s="142"/>
      <c r="F8" s="155"/>
      <c r="G8" s="127"/>
      <c r="H8" s="128"/>
      <c r="I8" s="149"/>
      <c r="J8" s="130"/>
      <c r="K8" s="130"/>
      <c r="L8" s="130"/>
      <c r="M8" s="154"/>
      <c r="N8" s="136"/>
      <c r="Q8" s="2" t="s">
        <v>53</v>
      </c>
    </row>
    <row r="9" spans="1:20" ht="25.5" customHeight="1" x14ac:dyDescent="0.2">
      <c r="D9" s="109" t="s">
        <v>7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Q9" s="2" t="s">
        <v>54</v>
      </c>
    </row>
    <row r="10" spans="1:20" x14ac:dyDescent="0.2">
      <c r="B10" s="6" t="s">
        <v>8</v>
      </c>
      <c r="C10" s="7" t="s">
        <v>9</v>
      </c>
      <c r="D10" s="122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x14ac:dyDescent="0.2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 t="e">
        <f t="shared" ref="N12:N51" si="0">AVERAGE(D12:M12)</f>
        <v>#DIV/0!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x14ac:dyDescent="0.2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 t="e">
        <f t="shared" si="0"/>
        <v>#DIV/0!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x14ac:dyDescent="0.2">
      <c r="A14" s="124">
        <f>'Obeh 1'!A14:A15</f>
        <v>0</v>
      </c>
      <c r="B14" s="17"/>
      <c r="C14" s="19">
        <v>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 t="e">
        <f t="shared" si="0"/>
        <v>#DIV/0!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25"/>
      <c r="B15" s="22"/>
      <c r="C15" s="23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 t="e">
        <f t="shared" si="0"/>
        <v>#DIV/0!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x14ac:dyDescent="0.2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 t="e">
        <f t="shared" si="0"/>
        <v>#DIV/0!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x14ac:dyDescent="0.2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 t="e">
        <f t="shared" si="0"/>
        <v>#DIV/0!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x14ac:dyDescent="0.2">
      <c r="B18" s="17"/>
      <c r="C18" s="19">
        <v>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 t="e">
        <f t="shared" si="0"/>
        <v>#DIV/0!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 t="e">
        <f t="shared" si="0"/>
        <v>#DIV/0!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x14ac:dyDescent="0.2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 t="e">
        <f t="shared" si="0"/>
        <v>#DIV/0!</v>
      </c>
      <c r="Q20" s="2" t="s">
        <v>28</v>
      </c>
      <c r="R20" s="2">
        <v>4</v>
      </c>
      <c r="S20" s="17"/>
      <c r="T20" s="13" t="s">
        <v>79</v>
      </c>
    </row>
    <row r="21" spans="1:20" x14ac:dyDescent="0.2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 t="e">
        <f t="shared" si="0"/>
        <v>#DIV/0!</v>
      </c>
      <c r="S21" s="2" t="s">
        <v>31</v>
      </c>
      <c r="T21" s="2" t="s">
        <v>31</v>
      </c>
    </row>
    <row r="22" spans="1:20" x14ac:dyDescent="0.2">
      <c r="B22" s="17"/>
      <c r="C22" s="19">
        <v>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 t="e">
        <f t="shared" si="0"/>
        <v>#DIV/0!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 t="e">
        <f t="shared" si="0"/>
        <v>#DIV/0!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x14ac:dyDescent="0.2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 t="e">
        <f t="shared" si="0"/>
        <v>#DIV/0!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x14ac:dyDescent="0.2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 t="e">
        <f t="shared" si="0"/>
        <v>#DIV/0!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x14ac:dyDescent="0.2">
      <c r="B26" s="17"/>
      <c r="C26" s="19">
        <v>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 t="e">
        <f t="shared" si="0"/>
        <v>#DIV/0!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0" t="e">
        <f t="shared" si="0"/>
        <v>#DIV/0!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x14ac:dyDescent="0.2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 t="e">
        <f t="shared" si="0"/>
        <v>#DIV/0!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x14ac:dyDescent="0.2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 t="e">
        <f t="shared" si="0"/>
        <v>#DIV/0!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x14ac:dyDescent="0.2">
      <c r="B30" s="17"/>
      <c r="C30" s="19">
        <v>3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 t="e">
        <f t="shared" si="0"/>
        <v>#DIV/0!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 t="e">
        <f t="shared" si="0"/>
        <v>#DIV/0!</v>
      </c>
      <c r="O31" s="11"/>
      <c r="S31" s="2" t="s">
        <v>31</v>
      </c>
      <c r="T31" s="2" t="s">
        <v>31</v>
      </c>
    </row>
    <row r="32" spans="1:20" ht="13.5" thickTop="1" x14ac:dyDescent="0.2">
      <c r="A32" s="12" t="s">
        <v>43</v>
      </c>
      <c r="B32" s="13" t="str">
        <f>B12</f>
        <v>Mjöldagg</v>
      </c>
      <c r="C32" s="14">
        <v>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 t="e">
        <f t="shared" si="0"/>
        <v>#DIV/0!</v>
      </c>
      <c r="O32" s="28"/>
    </row>
    <row r="33" spans="1:19" x14ac:dyDescent="0.2">
      <c r="A33" s="18" t="s">
        <v>19</v>
      </c>
      <c r="B33" s="17" t="str">
        <f>B13</f>
        <v>ERYSGR</v>
      </c>
      <c r="C33" s="19">
        <v>2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 t="e">
        <f t="shared" si="0"/>
        <v>#DIV/0!</v>
      </c>
      <c r="O33" s="29"/>
    </row>
    <row r="34" spans="1:19" ht="12.75" customHeight="1" x14ac:dyDescent="0.2">
      <c r="A34" s="124">
        <f>'Obeh 1'!A34:A35</f>
        <v>0</v>
      </c>
      <c r="B34" s="17"/>
      <c r="C34" s="19">
        <v>3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 t="e">
        <f t="shared" si="0"/>
        <v>#DIV/0!</v>
      </c>
      <c r="O34" s="29"/>
    </row>
    <row r="35" spans="1:19" ht="13.5" customHeight="1" thickBot="1" x14ac:dyDescent="0.25">
      <c r="A35" s="125"/>
      <c r="B35" s="22"/>
      <c r="C35" s="23">
        <v>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 t="e">
        <f t="shared" si="0"/>
        <v>#DIV/0!</v>
      </c>
      <c r="O35" s="31"/>
    </row>
    <row r="36" spans="1:19" x14ac:dyDescent="0.2">
      <c r="B36" s="13" t="str">
        <f>B16</f>
        <v>Brunrost</v>
      </c>
      <c r="C36" s="14">
        <v>1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6" t="e">
        <f t="shared" si="0"/>
        <v>#DIV/0!</v>
      </c>
    </row>
    <row r="37" spans="1:19" x14ac:dyDescent="0.2">
      <c r="B37" s="17" t="str">
        <f>B17</f>
        <v>PUCCRE</v>
      </c>
      <c r="C37" s="19">
        <v>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 t="e">
        <f t="shared" si="0"/>
        <v>#DIV/0!</v>
      </c>
    </row>
    <row r="38" spans="1:19" x14ac:dyDescent="0.2">
      <c r="B38" s="17"/>
      <c r="C38" s="19">
        <v>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 t="e">
        <f t="shared" si="0"/>
        <v>#DIV/0!</v>
      </c>
    </row>
    <row r="39" spans="1:19" ht="13.5" thickBot="1" x14ac:dyDescent="0.25">
      <c r="B39" s="26"/>
      <c r="C39" s="23">
        <v>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 t="e">
        <f t="shared" si="0"/>
        <v>#DIV/0!</v>
      </c>
    </row>
    <row r="40" spans="1:19" x14ac:dyDescent="0.2">
      <c r="B40" s="13" t="str">
        <f>B20</f>
        <v>Gulrost</v>
      </c>
      <c r="C40" s="19">
        <v>1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 t="e">
        <f t="shared" si="0"/>
        <v>#DIV/0!</v>
      </c>
    </row>
    <row r="41" spans="1:19" x14ac:dyDescent="0.2">
      <c r="B41" s="17" t="str">
        <f>B21</f>
        <v>PUCCST</v>
      </c>
      <c r="C41" s="19">
        <v>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 t="e">
        <f t="shared" si="0"/>
        <v>#DIV/0!</v>
      </c>
      <c r="R41" s="13"/>
    </row>
    <row r="42" spans="1:19" x14ac:dyDescent="0.2">
      <c r="B42" s="17"/>
      <c r="C42" s="19">
        <v>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 t="e">
        <f t="shared" si="0"/>
        <v>#DIV/0!</v>
      </c>
      <c r="R42" s="13"/>
      <c r="S42" s="13"/>
    </row>
    <row r="43" spans="1:19" ht="13.5" thickBot="1" x14ac:dyDescent="0.25">
      <c r="B43" s="26"/>
      <c r="C43" s="23">
        <v>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 t="e">
        <f t="shared" si="0"/>
        <v>#DIV/0!</v>
      </c>
      <c r="O43" s="93"/>
      <c r="R43" s="13"/>
      <c r="S43" s="13"/>
    </row>
    <row r="44" spans="1:19" x14ac:dyDescent="0.2">
      <c r="B44" s="13" t="str">
        <f>B24</f>
        <v>Svartpricksjuka</v>
      </c>
      <c r="C44" s="19">
        <v>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7" t="e">
        <f t="shared" si="0"/>
        <v>#DIV/0!</v>
      </c>
      <c r="O44" s="107"/>
      <c r="R44" s="13"/>
      <c r="S44" s="13"/>
    </row>
    <row r="45" spans="1:19" x14ac:dyDescent="0.2">
      <c r="B45" s="17" t="str">
        <f>B25</f>
        <v>SEPTTR</v>
      </c>
      <c r="C45" s="19">
        <v>2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7" t="e">
        <f t="shared" si="0"/>
        <v>#DIV/0!</v>
      </c>
      <c r="O45" s="107"/>
      <c r="R45" s="13"/>
      <c r="S45" s="13"/>
    </row>
    <row r="46" spans="1:19" x14ac:dyDescent="0.2">
      <c r="B46" s="17"/>
      <c r="C46" s="19">
        <v>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7" t="e">
        <f t="shared" si="0"/>
        <v>#DIV/0!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0" t="e">
        <f t="shared" si="0"/>
        <v>#DIV/0!</v>
      </c>
      <c r="O47" s="107"/>
      <c r="R47" s="13"/>
      <c r="S47" s="13"/>
    </row>
    <row r="48" spans="1:19" x14ac:dyDescent="0.2">
      <c r="B48" s="13" t="str">
        <f>B28</f>
        <v>DTR</v>
      </c>
      <c r="C48" s="19">
        <v>1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 t="e">
        <f t="shared" si="0"/>
        <v>#DIV/0!</v>
      </c>
      <c r="O48" s="93"/>
    </row>
    <row r="49" spans="1:15" x14ac:dyDescent="0.2">
      <c r="B49" s="17" t="str">
        <f>B29</f>
        <v>PYRNTR</v>
      </c>
      <c r="C49" s="19">
        <v>2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 t="e">
        <f t="shared" si="0"/>
        <v>#DIV/0!</v>
      </c>
    </row>
    <row r="50" spans="1:15" x14ac:dyDescent="0.2">
      <c r="B50" s="17"/>
      <c r="C50" s="19">
        <v>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 t="e">
        <f t="shared" si="0"/>
        <v>#DIV/0!</v>
      </c>
    </row>
    <row r="51" spans="1:15" ht="13.5" thickBot="1" x14ac:dyDescent="0.25">
      <c r="A51" s="32"/>
      <c r="B51" s="33"/>
      <c r="C51" s="34">
        <v>4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6" t="e">
        <f t="shared" si="0"/>
        <v>#DIV/0!</v>
      </c>
    </row>
    <row r="52" spans="1:15" ht="13.5" thickTop="1" x14ac:dyDescent="0.2">
      <c r="A52" s="99"/>
      <c r="B52" s="100"/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</row>
    <row r="53" spans="1:15" ht="0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5" hidden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5.75" x14ac:dyDescent="0.25">
      <c r="L55" s="5" t="s">
        <v>44</v>
      </c>
    </row>
    <row r="56" spans="1:15" ht="11.25" customHeight="1" x14ac:dyDescent="0.25">
      <c r="A56" s="94" t="s">
        <v>72</v>
      </c>
      <c r="B56" s="95"/>
      <c r="L56" s="5"/>
    </row>
    <row r="57" spans="1:15" ht="15.75" customHeight="1" x14ac:dyDescent="0.25">
      <c r="A57" s="139" t="str">
        <f>IF(ISBLANK(A6),"",A6)</f>
        <v/>
      </c>
      <c r="B57" s="139"/>
    </row>
    <row r="58" spans="1:15" x14ac:dyDescent="0.2">
      <c r="A58" s="118" t="s">
        <v>2</v>
      </c>
      <c r="B58" s="118"/>
      <c r="C58" s="119" t="s">
        <v>3</v>
      </c>
      <c r="D58" s="120"/>
      <c r="E58" s="121"/>
      <c r="F58" s="112" t="s">
        <v>4</v>
      </c>
      <c r="G58" s="113"/>
      <c r="H58" s="114"/>
      <c r="I58" s="135" t="s">
        <v>5</v>
      </c>
      <c r="J58" s="135"/>
      <c r="K58" s="135"/>
      <c r="L58" s="112"/>
      <c r="M58" s="135" t="s">
        <v>6</v>
      </c>
      <c r="N58" s="135"/>
    </row>
    <row r="59" spans="1:15" ht="25.5" customHeight="1" x14ac:dyDescent="0.25">
      <c r="A59" s="139" t="str">
        <f>IF(ISBLANK(A8),"",A8)</f>
        <v>HS20094</v>
      </c>
      <c r="B59" s="139"/>
      <c r="C59" s="140" t="str">
        <f>IF(ISBLANK(C8),"",C8)</f>
        <v/>
      </c>
      <c r="D59" s="141"/>
      <c r="E59" s="142"/>
      <c r="F59" s="140" t="str">
        <f>IF(ISBLANK(F8),"",F8)</f>
        <v/>
      </c>
      <c r="G59" s="141"/>
      <c r="H59" s="142"/>
      <c r="I59" s="145" t="str">
        <f>IF(ISBLANK(I8),"",I8)</f>
        <v/>
      </c>
      <c r="J59" s="146"/>
      <c r="K59" s="146"/>
      <c r="L59" s="146"/>
      <c r="M59" s="143" t="str">
        <f>IF(ISBLANK(M8),"",M8)</f>
        <v/>
      </c>
      <c r="N59" s="143"/>
    </row>
    <row r="60" spans="1:15" ht="12.6" customHeight="1" x14ac:dyDescent="0.2">
      <c r="D60" s="109" t="s">
        <v>7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5" ht="12.6" customHeight="1" x14ac:dyDescent="0.2">
      <c r="B61" s="6" t="s">
        <v>8</v>
      </c>
      <c r="C61" s="7" t="s">
        <v>9</v>
      </c>
      <c r="D61" s="122" t="s">
        <v>10</v>
      </c>
      <c r="E61" s="123"/>
      <c r="F61" s="123"/>
      <c r="G61" s="123"/>
      <c r="H61" s="123"/>
      <c r="I61" s="123"/>
      <c r="J61" s="123"/>
      <c r="K61" s="123"/>
      <c r="L61" s="123"/>
      <c r="M61" s="123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x14ac:dyDescent="0.2">
      <c r="A63" s="12" t="s">
        <v>45</v>
      </c>
      <c r="B63" s="13" t="str">
        <f>B12</f>
        <v>Mjöldagg</v>
      </c>
      <c r="C63" s="14">
        <v>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 t="e">
        <f t="shared" ref="N63:N102" si="1">AVERAGE(D63:M63)</f>
        <v>#DIV/0!</v>
      </c>
      <c r="O63" s="28"/>
    </row>
    <row r="64" spans="1:15" ht="12.6" customHeight="1" x14ac:dyDescent="0.2">
      <c r="A64" s="18" t="s">
        <v>19</v>
      </c>
      <c r="B64" s="17" t="str">
        <f>B13</f>
        <v>ERYSGR</v>
      </c>
      <c r="C64" s="19">
        <v>2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 t="e">
        <f t="shared" si="1"/>
        <v>#DIV/0!</v>
      </c>
      <c r="O64" s="29"/>
    </row>
    <row r="65" spans="1:15" ht="12.6" customHeight="1" x14ac:dyDescent="0.2">
      <c r="A65" s="124">
        <f>'Obeh 1'!A65:A66</f>
        <v>0</v>
      </c>
      <c r="B65" s="17"/>
      <c r="C65" s="19">
        <v>3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 t="e">
        <f t="shared" si="1"/>
        <v>#DIV/0!</v>
      </c>
      <c r="O65" s="29"/>
    </row>
    <row r="66" spans="1:15" ht="12.6" customHeight="1" thickBot="1" x14ac:dyDescent="0.25">
      <c r="A66" s="125"/>
      <c r="B66" s="22"/>
      <c r="C66" s="23">
        <v>4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 t="e">
        <f t="shared" si="1"/>
        <v>#DIV/0!</v>
      </c>
      <c r="O66" s="31"/>
    </row>
    <row r="67" spans="1:15" ht="12.6" customHeight="1" x14ac:dyDescent="0.2">
      <c r="B67" s="13" t="str">
        <f>B16</f>
        <v>Brunrost</v>
      </c>
      <c r="C67" s="14">
        <v>1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 t="e">
        <f t="shared" si="1"/>
        <v>#DIV/0!</v>
      </c>
    </row>
    <row r="68" spans="1:15" ht="12.6" customHeight="1" x14ac:dyDescent="0.2">
      <c r="B68" s="17" t="str">
        <f>B17</f>
        <v>PUCCRE</v>
      </c>
      <c r="C68" s="19">
        <v>2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1" t="e">
        <f t="shared" si="1"/>
        <v>#DIV/0!</v>
      </c>
    </row>
    <row r="69" spans="1:15" ht="12.6" customHeight="1" x14ac:dyDescent="0.2">
      <c r="B69" s="17"/>
      <c r="C69" s="19">
        <v>3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 t="e">
        <f t="shared" si="1"/>
        <v>#DIV/0!</v>
      </c>
    </row>
    <row r="70" spans="1:15" ht="12.6" customHeight="1" thickBot="1" x14ac:dyDescent="0.25">
      <c r="B70" s="26"/>
      <c r="C70" s="23">
        <v>4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 t="e">
        <f t="shared" si="1"/>
        <v>#DIV/0!</v>
      </c>
    </row>
    <row r="71" spans="1:15" ht="12.6" customHeight="1" x14ac:dyDescent="0.2">
      <c r="B71" s="13" t="str">
        <f>B20</f>
        <v>Gulrost</v>
      </c>
      <c r="C71" s="19">
        <v>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 t="e">
        <f t="shared" si="1"/>
        <v>#DIV/0!</v>
      </c>
    </row>
    <row r="72" spans="1:15" ht="12.6" customHeight="1" x14ac:dyDescent="0.2">
      <c r="B72" s="17" t="str">
        <f>B21</f>
        <v>PUCCST</v>
      </c>
      <c r="C72" s="19">
        <v>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 t="e">
        <f t="shared" si="1"/>
        <v>#DIV/0!</v>
      </c>
    </row>
    <row r="73" spans="1:15" ht="12.6" customHeight="1" x14ac:dyDescent="0.2">
      <c r="B73" s="17"/>
      <c r="C73" s="19">
        <v>3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1" t="e">
        <f t="shared" si="1"/>
        <v>#DIV/0!</v>
      </c>
    </row>
    <row r="74" spans="1:15" ht="12.6" customHeight="1" thickBot="1" x14ac:dyDescent="0.25">
      <c r="B74" s="26"/>
      <c r="C74" s="23">
        <v>4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 t="e">
        <f t="shared" si="1"/>
        <v>#DIV/0!</v>
      </c>
      <c r="O74" s="93"/>
    </row>
    <row r="75" spans="1:15" ht="12.6" customHeight="1" x14ac:dyDescent="0.2">
      <c r="B75" s="13" t="str">
        <f>B24</f>
        <v>Svartpricksjuka</v>
      </c>
      <c r="C75" s="19">
        <v>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7" t="e">
        <f t="shared" si="1"/>
        <v>#DIV/0!</v>
      </c>
      <c r="O75" s="107"/>
    </row>
    <row r="76" spans="1:15" ht="12.6" customHeight="1" x14ac:dyDescent="0.2">
      <c r="B76" s="17" t="str">
        <f>B25</f>
        <v>SEPTTR</v>
      </c>
      <c r="C76" s="19">
        <v>2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7" t="e">
        <f t="shared" si="1"/>
        <v>#DIV/0!</v>
      </c>
      <c r="O76" s="107"/>
    </row>
    <row r="77" spans="1:15" ht="12.6" customHeight="1" x14ac:dyDescent="0.2">
      <c r="B77" s="17"/>
      <c r="C77" s="19">
        <v>3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7" t="e">
        <f t="shared" si="1"/>
        <v>#DIV/0!</v>
      </c>
      <c r="O77" s="107"/>
    </row>
    <row r="78" spans="1:15" ht="12.6" customHeight="1" thickBot="1" x14ac:dyDescent="0.25">
      <c r="B78" s="26"/>
      <c r="C78" s="23">
        <v>4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30" t="e">
        <f t="shared" si="1"/>
        <v>#DIV/0!</v>
      </c>
      <c r="O78" s="107"/>
    </row>
    <row r="79" spans="1:15" ht="12.6" customHeight="1" x14ac:dyDescent="0.2">
      <c r="B79" s="13" t="str">
        <f>B28</f>
        <v>DTR</v>
      </c>
      <c r="C79" s="19">
        <v>1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 t="e">
        <f t="shared" si="1"/>
        <v>#DIV/0!</v>
      </c>
      <c r="O79" s="93"/>
    </row>
    <row r="80" spans="1:15" ht="12.6" customHeight="1" x14ac:dyDescent="0.2">
      <c r="B80" s="17" t="str">
        <f>B29</f>
        <v>PYRNTR</v>
      </c>
      <c r="C80" s="19">
        <v>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 t="e">
        <f t="shared" si="1"/>
        <v>#DIV/0!</v>
      </c>
      <c r="O80" s="93"/>
    </row>
    <row r="81" spans="1:15" ht="12.6" customHeight="1" x14ac:dyDescent="0.2">
      <c r="B81" s="17"/>
      <c r="C81" s="19">
        <v>3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 t="e">
        <f t="shared" si="1"/>
        <v>#DIV/0!</v>
      </c>
    </row>
    <row r="82" spans="1:15" ht="12.6" customHeight="1" thickBot="1" x14ac:dyDescent="0.25">
      <c r="A82" s="32"/>
      <c r="B82" s="33"/>
      <c r="C82" s="34">
        <v>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 t="e">
        <f t="shared" si="1"/>
        <v>#DIV/0!</v>
      </c>
      <c r="O82" s="11"/>
    </row>
    <row r="83" spans="1:15" ht="12.6" customHeight="1" thickTop="1" x14ac:dyDescent="0.2">
      <c r="A83" s="12" t="s">
        <v>46</v>
      </c>
      <c r="B83" s="13" t="str">
        <f>B63</f>
        <v>Mjöldagg</v>
      </c>
      <c r="C83" s="14">
        <v>1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 t="e">
        <f t="shared" si="1"/>
        <v>#DIV/0!</v>
      </c>
      <c r="O83" s="28"/>
    </row>
    <row r="84" spans="1:15" ht="12.6" customHeight="1" x14ac:dyDescent="0.2">
      <c r="A84" s="18" t="s">
        <v>19</v>
      </c>
      <c r="B84" s="17" t="str">
        <f>B64</f>
        <v>ERYSGR</v>
      </c>
      <c r="C84" s="19">
        <v>2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1" t="e">
        <f t="shared" si="1"/>
        <v>#DIV/0!</v>
      </c>
      <c r="O84" s="29"/>
    </row>
    <row r="85" spans="1:15" ht="12.6" customHeight="1" x14ac:dyDescent="0.2">
      <c r="A85" s="124">
        <f>'Obeh 1'!A85:A86</f>
        <v>0</v>
      </c>
      <c r="B85" s="17"/>
      <c r="C85" s="19">
        <v>3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 t="e">
        <f t="shared" si="1"/>
        <v>#DIV/0!</v>
      </c>
      <c r="O85" s="29"/>
    </row>
    <row r="86" spans="1:15" ht="12.6" customHeight="1" thickBot="1" x14ac:dyDescent="0.25">
      <c r="A86" s="125"/>
      <c r="B86" s="22"/>
      <c r="C86" s="23">
        <v>4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 t="e">
        <f t="shared" si="1"/>
        <v>#DIV/0!</v>
      </c>
      <c r="O86" s="31"/>
    </row>
    <row r="87" spans="1:15" ht="12.6" customHeight="1" x14ac:dyDescent="0.2">
      <c r="B87" s="13" t="str">
        <f>B67</f>
        <v>Brunrost</v>
      </c>
      <c r="C87" s="14">
        <v>1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6" t="e">
        <f t="shared" si="1"/>
        <v>#DIV/0!</v>
      </c>
    </row>
    <row r="88" spans="1:15" ht="12.6" customHeight="1" x14ac:dyDescent="0.2">
      <c r="B88" s="17" t="str">
        <f>B68</f>
        <v>PUCCRE</v>
      </c>
      <c r="C88" s="19">
        <v>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1" t="e">
        <f t="shared" si="1"/>
        <v>#DIV/0!</v>
      </c>
    </row>
    <row r="89" spans="1:15" ht="12.6" customHeight="1" x14ac:dyDescent="0.2">
      <c r="B89" s="17"/>
      <c r="C89" s="19">
        <v>3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1" t="e">
        <f t="shared" si="1"/>
        <v>#DIV/0!</v>
      </c>
    </row>
    <row r="90" spans="1:15" ht="12.6" customHeight="1" thickBot="1" x14ac:dyDescent="0.25">
      <c r="B90" s="26"/>
      <c r="C90" s="23">
        <v>4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 t="e">
        <f t="shared" si="1"/>
        <v>#DIV/0!</v>
      </c>
    </row>
    <row r="91" spans="1:15" ht="12.6" customHeight="1" x14ac:dyDescent="0.2">
      <c r="B91" s="13" t="str">
        <f>B71</f>
        <v>Gulrost</v>
      </c>
      <c r="C91" s="19">
        <v>1</v>
      </c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1" t="e">
        <f t="shared" si="1"/>
        <v>#DIV/0!</v>
      </c>
    </row>
    <row r="92" spans="1:15" ht="12.6" customHeight="1" x14ac:dyDescent="0.2">
      <c r="B92" s="17" t="str">
        <f>B72</f>
        <v>PUCCST</v>
      </c>
      <c r="C92" s="19">
        <v>2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1" t="e">
        <f t="shared" si="1"/>
        <v>#DIV/0!</v>
      </c>
    </row>
    <row r="93" spans="1:15" ht="12.6" customHeight="1" x14ac:dyDescent="0.2">
      <c r="B93" s="17"/>
      <c r="C93" s="19">
        <v>3</v>
      </c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1" t="e">
        <f t="shared" si="1"/>
        <v>#DIV/0!</v>
      </c>
    </row>
    <row r="94" spans="1:15" ht="12.6" customHeight="1" thickBot="1" x14ac:dyDescent="0.25">
      <c r="B94" s="26"/>
      <c r="C94" s="23">
        <v>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5" t="e">
        <f t="shared" si="1"/>
        <v>#DIV/0!</v>
      </c>
    </row>
    <row r="95" spans="1:15" ht="12.6" customHeight="1" x14ac:dyDescent="0.2">
      <c r="B95" s="13" t="str">
        <f>B75</f>
        <v>Svartpricksjuka</v>
      </c>
      <c r="C95" s="19">
        <v>1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7" t="e">
        <f t="shared" si="1"/>
        <v>#DIV/0!</v>
      </c>
      <c r="O95" s="104"/>
    </row>
    <row r="96" spans="1:15" ht="12.6" customHeight="1" x14ac:dyDescent="0.2">
      <c r="B96" s="17" t="str">
        <f>B76</f>
        <v>SEPTTR</v>
      </c>
      <c r="C96" s="19">
        <v>2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7" t="e">
        <f t="shared" si="1"/>
        <v>#DIV/0!</v>
      </c>
      <c r="O96" s="104"/>
    </row>
    <row r="97" spans="1:15" ht="12.6" customHeight="1" x14ac:dyDescent="0.2">
      <c r="B97" s="17"/>
      <c r="C97" s="19">
        <v>3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7" t="e">
        <f t="shared" si="1"/>
        <v>#DIV/0!</v>
      </c>
      <c r="O97" s="104"/>
    </row>
    <row r="98" spans="1:15" ht="12.6" customHeight="1" thickBot="1" x14ac:dyDescent="0.25">
      <c r="B98" s="26"/>
      <c r="C98" s="23">
        <v>4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30" t="e">
        <f t="shared" si="1"/>
        <v>#DIV/0!</v>
      </c>
      <c r="O98" s="104"/>
    </row>
    <row r="99" spans="1:15" ht="12.6" customHeight="1" x14ac:dyDescent="0.2">
      <c r="B99" s="13" t="str">
        <f>B79</f>
        <v>DTR</v>
      </c>
      <c r="C99" s="19">
        <v>1</v>
      </c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1" t="e">
        <f t="shared" si="1"/>
        <v>#DIV/0!</v>
      </c>
    </row>
    <row r="100" spans="1:15" ht="12.6" customHeight="1" x14ac:dyDescent="0.2">
      <c r="B100" s="17" t="str">
        <f>B80</f>
        <v>PYRNTR</v>
      </c>
      <c r="C100" s="19">
        <v>2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1" t="e">
        <f t="shared" si="1"/>
        <v>#DIV/0!</v>
      </c>
    </row>
    <row r="101" spans="1:15" ht="12.6" customHeight="1" x14ac:dyDescent="0.2">
      <c r="B101" s="17"/>
      <c r="C101" s="19">
        <v>3</v>
      </c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1" t="e">
        <f t="shared" si="1"/>
        <v>#DIV/0!</v>
      </c>
    </row>
    <row r="102" spans="1:15" ht="12.6" customHeight="1" thickBot="1" x14ac:dyDescent="0.25">
      <c r="A102" s="32"/>
      <c r="B102" s="33"/>
      <c r="C102" s="34">
        <v>4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6" t="e">
        <f t="shared" si="1"/>
        <v>#DIV/0!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F105" s="46" t="e">
        <f>AVERAGE(N12,N32,N63,N83)</f>
        <v>#DIV/0!</v>
      </c>
      <c r="G105" s="46" t="e">
        <f>AVERAGE(N13,N33,N64,N84)</f>
        <v>#DIV/0!</v>
      </c>
      <c r="H105" s="46" t="e">
        <f>AVERAGE(N14,N34,N65,N85)</f>
        <v>#DIV/0!</v>
      </c>
      <c r="I105" s="46" t="e">
        <f>AVERAGE(N15,N35,N66,N86)</f>
        <v>#DIV/0!</v>
      </c>
    </row>
    <row r="106" spans="1:15" ht="12.6" customHeight="1" x14ac:dyDescent="0.2">
      <c r="B106" s="6" t="str">
        <f>B67</f>
        <v>Brunrost</v>
      </c>
      <c r="F106" s="46" t="e">
        <f>AVERAGE(N16,N36,N67,N87)</f>
        <v>#DIV/0!</v>
      </c>
      <c r="G106" s="46" t="e">
        <f>AVERAGE(N17,N37,N68,N88)</f>
        <v>#DIV/0!</v>
      </c>
      <c r="H106" s="46" t="e">
        <f>AVERAGE(N18,N38,N69,N89)</f>
        <v>#DIV/0!</v>
      </c>
      <c r="I106" s="46" t="e">
        <f>AVERAGE(N19,N39,N70,N90)</f>
        <v>#DIV/0!</v>
      </c>
    </row>
    <row r="107" spans="1:15" ht="12.6" customHeight="1" x14ac:dyDescent="0.2">
      <c r="B107" s="6" t="str">
        <f>B71</f>
        <v>Gulrost</v>
      </c>
      <c r="F107" s="46" t="e">
        <f>AVERAGE(N20,N40,N71,N91)</f>
        <v>#DIV/0!</v>
      </c>
      <c r="G107" s="46" t="e">
        <f>AVERAGE(N21,N41,N72,N92)</f>
        <v>#DIV/0!</v>
      </c>
      <c r="H107" s="46" t="e">
        <f>AVERAGE(N22,N42,N73,N93)</f>
        <v>#DIV/0!</v>
      </c>
      <c r="I107" s="46" t="e">
        <f>AVERAGE(N23,N43,N74,N94)</f>
        <v>#DIV/0!</v>
      </c>
    </row>
    <row r="108" spans="1:15" ht="12.6" customHeight="1" x14ac:dyDescent="0.2">
      <c r="B108" s="6" t="str">
        <f>B75</f>
        <v>Svartpricksjuka</v>
      </c>
      <c r="F108" s="46" t="e">
        <f>AVERAGE(N24,N44,N75,N95)</f>
        <v>#DIV/0!</v>
      </c>
      <c r="G108" s="46" t="e">
        <f>AVERAGE(N25,N45,N76,N96)</f>
        <v>#DIV/0!</v>
      </c>
      <c r="H108" s="46" t="e">
        <f>AVERAGE(N26,N46,N77,N97)</f>
        <v>#DIV/0!</v>
      </c>
      <c r="I108" s="46" t="e">
        <f>AVERAGE(N27,N47,N78,N98)</f>
        <v>#DIV/0!</v>
      </c>
    </row>
    <row r="109" spans="1:15" ht="12.6" customHeight="1" x14ac:dyDescent="0.2">
      <c r="B109" s="6" t="str">
        <f>B79</f>
        <v>DTR</v>
      </c>
      <c r="F109" s="46" t="e">
        <f>AVERAGE(N28,N48,N79,N99)</f>
        <v>#DIV/0!</v>
      </c>
      <c r="G109" s="46" t="e">
        <f>AVERAGE(N29,N49,N80,N100)</f>
        <v>#DIV/0!</v>
      </c>
      <c r="H109" s="46" t="e">
        <f>AVERAGE(N30,N50,N81,N101)</f>
        <v>#DIV/0!</v>
      </c>
      <c r="I109" s="46" t="e">
        <f>AVERAGE(N31,N51,N82,N102)</f>
        <v>#DIV/0!</v>
      </c>
    </row>
    <row r="110" spans="1:15" ht="12.6" customHeight="1" x14ac:dyDescent="0.2">
      <c r="B110" s="6" t="s">
        <v>50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  <row r="111" spans="1:15" ht="12.6" customHeight="1" x14ac:dyDescent="0.2"/>
  </sheetData>
  <sheetProtection sheet="1" objects="1" scenarios="1"/>
  <mergeCells count="31">
    <mergeCell ref="A57:B57"/>
    <mergeCell ref="A8:B8"/>
    <mergeCell ref="A7:B7"/>
    <mergeCell ref="A59:B59"/>
    <mergeCell ref="A58:B58"/>
    <mergeCell ref="C8:E8"/>
    <mergeCell ref="F8:H8"/>
    <mergeCell ref="I8:L8"/>
    <mergeCell ref="M8:N8"/>
    <mergeCell ref="A6:B6"/>
    <mergeCell ref="A85:A86"/>
    <mergeCell ref="A14:A15"/>
    <mergeCell ref="A34:A35"/>
    <mergeCell ref="C3:E3"/>
    <mergeCell ref="D9:N9"/>
    <mergeCell ref="D10:M10"/>
    <mergeCell ref="C7:E7"/>
    <mergeCell ref="F7:H7"/>
    <mergeCell ref="I7:L7"/>
    <mergeCell ref="D60:N60"/>
    <mergeCell ref="I59:L59"/>
    <mergeCell ref="M59:N59"/>
    <mergeCell ref="I58:L58"/>
    <mergeCell ref="C58:E58"/>
    <mergeCell ref="F58:H58"/>
    <mergeCell ref="M7:N7"/>
    <mergeCell ref="A65:A66"/>
    <mergeCell ref="D61:M61"/>
    <mergeCell ref="C59:E59"/>
    <mergeCell ref="F59:H59"/>
    <mergeCell ref="M58:N58"/>
  </mergeCells>
  <phoneticPr fontId="19" type="noConversion"/>
  <pageMargins left="0.69" right="0.74" top="1" bottom="1" header="0.5" footer="0.5"/>
  <pageSetup paperSize="9" orientation="portrait" r:id="rId1"/>
  <headerFooter alignWithMargins="0">
    <oddHeader>&amp;L&amp;F&amp;R&amp;A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6"/>
  <sheetViews>
    <sheetView workbookViewId="0">
      <selection activeCell="B26" sqref="B26"/>
    </sheetView>
  </sheetViews>
  <sheetFormatPr defaultRowHeight="12.75" x14ac:dyDescent="0.2"/>
  <cols>
    <col min="1" max="1" width="10.28515625" customWidth="1"/>
    <col min="2" max="2" width="10.42578125" customWidth="1"/>
    <col min="3" max="26" width="4.7109375" customWidth="1"/>
  </cols>
  <sheetData>
    <row r="1" spans="1:28" ht="18" x14ac:dyDescent="0.25">
      <c r="A1" s="61" t="s">
        <v>81</v>
      </c>
      <c r="B1" s="61"/>
      <c r="C1" s="61"/>
      <c r="D1" s="61"/>
      <c r="E1" s="61"/>
    </row>
    <row r="3" spans="1:28" x14ac:dyDescent="0.2">
      <c r="A3" s="119" t="s">
        <v>72</v>
      </c>
      <c r="B3" s="121"/>
      <c r="C3" s="55" t="s">
        <v>2</v>
      </c>
      <c r="D3" s="56"/>
      <c r="E3" s="56"/>
      <c r="F3" s="55" t="s">
        <v>3</v>
      </c>
      <c r="G3" s="56"/>
      <c r="H3" s="62"/>
      <c r="I3" s="57"/>
      <c r="J3" s="54"/>
      <c r="K3" s="159"/>
      <c r="L3" s="159"/>
      <c r="M3" s="159"/>
      <c r="N3" s="159"/>
      <c r="O3" s="159"/>
      <c r="P3" s="159"/>
      <c r="Q3" s="159"/>
      <c r="R3" s="159"/>
      <c r="S3" s="159"/>
      <c r="T3" s="58"/>
      <c r="U3" s="58"/>
      <c r="V3" s="58"/>
      <c r="W3" s="159"/>
      <c r="X3" s="159"/>
      <c r="Y3" s="159"/>
      <c r="Z3" s="159"/>
      <c r="AA3" s="159"/>
      <c r="AB3" s="159"/>
    </row>
    <row r="4" spans="1:28" ht="18" x14ac:dyDescent="0.25">
      <c r="A4" s="156">
        <f>'Obeh 1'!A6</f>
        <v>0</v>
      </c>
      <c r="B4" s="157"/>
      <c r="C4" s="156" t="str">
        <f>'Obeh 1'!A8</f>
        <v>HS20094</v>
      </c>
      <c r="D4" s="158"/>
      <c r="E4" s="158"/>
      <c r="F4" s="156">
        <f>'Obeh 1'!C8</f>
        <v>0</v>
      </c>
      <c r="G4" s="158"/>
      <c r="H4" s="158"/>
      <c r="I4" s="74"/>
      <c r="J4" s="59"/>
      <c r="K4" s="160"/>
      <c r="L4" s="160"/>
      <c r="M4" s="160"/>
      <c r="N4" s="160"/>
      <c r="O4" s="160"/>
      <c r="P4" s="160"/>
      <c r="Q4" s="160"/>
      <c r="R4" s="160"/>
      <c r="S4" s="160"/>
      <c r="T4" s="59"/>
      <c r="U4" s="59"/>
      <c r="V4" s="59"/>
      <c r="W4" s="161"/>
      <c r="X4" s="161"/>
      <c r="Y4" s="161"/>
      <c r="Z4" s="161"/>
      <c r="AA4" s="160"/>
      <c r="AB4" s="160"/>
    </row>
    <row r="5" spans="1:28" ht="18" x14ac:dyDescent="0.25">
      <c r="A5" s="85"/>
      <c r="B5" s="85"/>
      <c r="C5" s="85"/>
      <c r="D5" s="85"/>
      <c r="E5" s="85"/>
      <c r="F5" s="85"/>
      <c r="G5" s="59"/>
      <c r="H5" s="59"/>
      <c r="I5" s="85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60"/>
      <c r="Y5" s="60"/>
      <c r="Z5" s="60"/>
      <c r="AA5" s="59"/>
      <c r="AB5" s="59"/>
    </row>
    <row r="7" spans="1:28" ht="15" x14ac:dyDescent="0.25">
      <c r="A7" s="72" t="s">
        <v>5</v>
      </c>
      <c r="B7" s="72" t="s">
        <v>73</v>
      </c>
      <c r="C7" s="63" t="s">
        <v>75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73"/>
    </row>
    <row r="8" spans="1:28" ht="15" x14ac:dyDescent="0.25">
      <c r="A8" s="64"/>
      <c r="B8" s="64" t="s">
        <v>74</v>
      </c>
      <c r="C8" s="65" t="str">
        <f>'Obeh 1'!B105</f>
        <v>Mjöldagg</v>
      </c>
      <c r="D8" s="66"/>
      <c r="E8" s="66"/>
      <c r="F8" s="67"/>
      <c r="G8" s="65" t="str">
        <f>'Obeh 1'!B106</f>
        <v>Brunrost</v>
      </c>
      <c r="H8" s="66"/>
      <c r="I8" s="66"/>
      <c r="J8" s="67"/>
      <c r="K8" s="65" t="str">
        <f>'Obeh 1'!$B107</f>
        <v>Gulrost</v>
      </c>
      <c r="L8" s="66"/>
      <c r="M8" s="66"/>
      <c r="N8" s="67"/>
      <c r="O8" s="65" t="str">
        <f>'Obeh 1'!$B108</f>
        <v>Svartpricksjuka</v>
      </c>
      <c r="P8" s="66"/>
      <c r="Q8" s="66"/>
      <c r="R8" s="67"/>
      <c r="S8" s="65" t="str">
        <f>'Obeh 1'!$B109</f>
        <v>DTR</v>
      </c>
      <c r="T8" s="66"/>
      <c r="U8" s="66"/>
      <c r="V8" s="67"/>
      <c r="W8" s="65" t="str">
        <f>'Obeh 1'!$B110</f>
        <v>Andel vissna</v>
      </c>
      <c r="X8" s="66"/>
      <c r="Y8" s="66"/>
      <c r="Z8" s="67"/>
    </row>
    <row r="9" spans="1:28" ht="15" x14ac:dyDescent="0.25">
      <c r="A9" s="64"/>
      <c r="B9" s="64"/>
      <c r="C9" s="65" t="s">
        <v>71</v>
      </c>
      <c r="D9" s="66"/>
      <c r="E9" s="66"/>
      <c r="F9" s="67"/>
      <c r="G9" s="65" t="s">
        <v>71</v>
      </c>
      <c r="H9" s="66"/>
      <c r="I9" s="66"/>
      <c r="J9" s="67"/>
      <c r="K9" s="65" t="s">
        <v>71</v>
      </c>
      <c r="L9" s="66"/>
      <c r="M9" s="66"/>
      <c r="N9" s="67"/>
      <c r="O9" s="65" t="s">
        <v>71</v>
      </c>
      <c r="P9" s="66"/>
      <c r="Q9" s="66"/>
      <c r="R9" s="67"/>
      <c r="S9" s="65" t="s">
        <v>71</v>
      </c>
      <c r="T9" s="66"/>
      <c r="U9" s="66"/>
      <c r="V9" s="67"/>
      <c r="W9" s="65" t="s">
        <v>71</v>
      </c>
      <c r="X9" s="66"/>
      <c r="Y9" s="66"/>
      <c r="Z9" s="67"/>
    </row>
    <row r="10" spans="1:28" ht="15" x14ac:dyDescent="0.25">
      <c r="A10" s="68"/>
      <c r="B10" s="68"/>
      <c r="C10" s="69">
        <v>1</v>
      </c>
      <c r="D10" s="70">
        <v>2</v>
      </c>
      <c r="E10" s="70">
        <v>3</v>
      </c>
      <c r="F10" s="71">
        <v>4</v>
      </c>
      <c r="G10" s="69">
        <v>1</v>
      </c>
      <c r="H10" s="70">
        <v>2</v>
      </c>
      <c r="I10" s="70">
        <v>3</v>
      </c>
      <c r="J10" s="71">
        <v>4</v>
      </c>
      <c r="K10" s="69">
        <v>1</v>
      </c>
      <c r="L10" s="70">
        <v>2</v>
      </c>
      <c r="M10" s="70">
        <v>3</v>
      </c>
      <c r="N10" s="71">
        <v>4</v>
      </c>
      <c r="O10" s="69">
        <v>1</v>
      </c>
      <c r="P10" s="70">
        <v>2</v>
      </c>
      <c r="Q10" s="70">
        <v>3</v>
      </c>
      <c r="R10" s="71">
        <v>4</v>
      </c>
      <c r="S10" s="69">
        <v>1</v>
      </c>
      <c r="T10" s="70">
        <v>2</v>
      </c>
      <c r="U10" s="70">
        <v>3</v>
      </c>
      <c r="V10" s="71">
        <v>4</v>
      </c>
      <c r="W10" s="69">
        <v>1</v>
      </c>
      <c r="X10" s="70">
        <v>2</v>
      </c>
      <c r="Y10" s="70">
        <v>3</v>
      </c>
      <c r="Z10" s="71">
        <v>4</v>
      </c>
    </row>
    <row r="11" spans="1:28" x14ac:dyDescent="0.2">
      <c r="A11" s="75">
        <f>'Obeh 1'!I8</f>
        <v>43956</v>
      </c>
      <c r="B11" s="76">
        <f>'Obeh 1'!F8</f>
        <v>32</v>
      </c>
      <c r="C11" s="77">
        <f>'Obeh 1'!F$105</f>
        <v>0</v>
      </c>
      <c r="D11" s="78">
        <f>'Obeh 1'!G$105</f>
        <v>0</v>
      </c>
      <c r="E11" s="78">
        <f>'Obeh 1'!H$105</f>
        <v>0</v>
      </c>
      <c r="F11" s="79">
        <f>'Obeh 1'!I$105</f>
        <v>0</v>
      </c>
      <c r="G11" s="77">
        <f>'Obeh 1'!F$106</f>
        <v>0</v>
      </c>
      <c r="H11" s="78">
        <f>'Obeh 1'!G$106</f>
        <v>0</v>
      </c>
      <c r="I11" s="78">
        <f>'Obeh 1'!H$106</f>
        <v>0</v>
      </c>
      <c r="J11" s="79">
        <f>'Obeh 1'!I$106</f>
        <v>0</v>
      </c>
      <c r="K11" s="77">
        <f>'Obeh 1'!F$107</f>
        <v>0</v>
      </c>
      <c r="L11" s="78">
        <f>'Obeh 1'!G$107</f>
        <v>0</v>
      </c>
      <c r="M11" s="78">
        <f>'Obeh 1'!H$107</f>
        <v>0</v>
      </c>
      <c r="N11" s="79">
        <f>'Obeh 1'!I$107</f>
        <v>0</v>
      </c>
      <c r="O11" s="77">
        <f>'Obeh 1'!F$108</f>
        <v>0</v>
      </c>
      <c r="P11" s="78">
        <f>'Obeh 1'!G$108</f>
        <v>0</v>
      </c>
      <c r="Q11" s="78">
        <f>'Obeh 1'!H$108</f>
        <v>0</v>
      </c>
      <c r="R11" s="79">
        <f>'Obeh 1'!I$108</f>
        <v>0</v>
      </c>
      <c r="S11" s="77">
        <f>'Obeh 1'!F$109</f>
        <v>0</v>
      </c>
      <c r="T11" s="78">
        <f>'Obeh 1'!G$109</f>
        <v>0</v>
      </c>
      <c r="U11" s="78">
        <f>'Obeh 1'!H$109</f>
        <v>0</v>
      </c>
      <c r="V11" s="79">
        <f>'Obeh 1'!I$109</f>
        <v>0</v>
      </c>
      <c r="W11" s="86" t="e">
        <f>'Obeh 1'!F$110</f>
        <v>#DIV/0!</v>
      </c>
      <c r="X11" s="87" t="e">
        <f>'Obeh 1'!G$110</f>
        <v>#DIV/0!</v>
      </c>
      <c r="Y11" s="87" t="e">
        <f>'Obeh 1'!H$110</f>
        <v>#DIV/0!</v>
      </c>
      <c r="Z11" s="90" t="e">
        <f>'Obeh 1'!I$110</f>
        <v>#DIV/0!</v>
      </c>
    </row>
    <row r="12" spans="1:28" x14ac:dyDescent="0.2">
      <c r="A12" s="75" t="str">
        <f>'Obeh 2'!I8</f>
        <v>2020-05-20</v>
      </c>
      <c r="B12" s="76">
        <f>'Obeh 2'!F8</f>
        <v>41</v>
      </c>
      <c r="C12" s="77">
        <f>'Obeh 2'!F$105</f>
        <v>0</v>
      </c>
      <c r="D12" s="78">
        <f>'Obeh 2'!G$105</f>
        <v>0</v>
      </c>
      <c r="E12" s="78">
        <f>'Obeh 2'!H$105</f>
        <v>0</v>
      </c>
      <c r="F12" s="79">
        <f>'Obeh 2'!I$105</f>
        <v>2.5000000000000001E-3</v>
      </c>
      <c r="G12" s="77">
        <f>'Obeh 2'!F$106</f>
        <v>0</v>
      </c>
      <c r="H12" s="78">
        <f>'Obeh 2'!G$106</f>
        <v>0</v>
      </c>
      <c r="I12" s="78">
        <f>'Obeh 2'!H$106</f>
        <v>0</v>
      </c>
      <c r="J12" s="79">
        <f>'Obeh 2'!I$106</f>
        <v>0</v>
      </c>
      <c r="K12" s="77">
        <f>'Obeh 2'!F$107</f>
        <v>0</v>
      </c>
      <c r="L12" s="78">
        <f>'Obeh 2'!G$107</f>
        <v>0</v>
      </c>
      <c r="M12" s="78">
        <f>'Obeh 2'!H$107</f>
        <v>0</v>
      </c>
      <c r="N12" s="79">
        <f>'Obeh 2'!I$107</f>
        <v>0</v>
      </c>
      <c r="O12" s="77">
        <f>'Obeh 2'!F$108</f>
        <v>0</v>
      </c>
      <c r="P12" s="78">
        <f>'Obeh 2'!G$108</f>
        <v>0</v>
      </c>
      <c r="Q12" s="78">
        <f>'Obeh 2'!H$108</f>
        <v>0</v>
      </c>
      <c r="R12" s="79">
        <f>'Obeh 2'!I$108</f>
        <v>0</v>
      </c>
      <c r="S12" s="77">
        <f>'Obeh 2'!F$109</f>
        <v>0</v>
      </c>
      <c r="T12" s="78">
        <f>'Obeh 2'!G$109</f>
        <v>0</v>
      </c>
      <c r="U12" s="78">
        <f>'Obeh 2'!H$109</f>
        <v>0</v>
      </c>
      <c r="V12" s="79">
        <f>'Obeh 2'!I$109</f>
        <v>0</v>
      </c>
      <c r="W12" s="86" t="e">
        <f>'Obeh 2'!F$110</f>
        <v>#DIV/0!</v>
      </c>
      <c r="X12" s="87" t="e">
        <f>'Obeh 2'!G$110</f>
        <v>#DIV/0!</v>
      </c>
      <c r="Y12" s="87" t="e">
        <f>'Obeh 2'!H$110</f>
        <v>#DIV/0!</v>
      </c>
      <c r="Z12" s="90" t="e">
        <f>'Obeh 2'!I$110</f>
        <v>#DIV/0!</v>
      </c>
    </row>
    <row r="13" spans="1:28" x14ac:dyDescent="0.2">
      <c r="A13" s="75">
        <f>'Obeh 3'!I8</f>
        <v>0</v>
      </c>
      <c r="B13" s="76">
        <f>'Obeh 3'!F8</f>
        <v>0</v>
      </c>
      <c r="C13" s="77" t="e">
        <f>'Obeh 3'!F$105</f>
        <v>#DIV/0!</v>
      </c>
      <c r="D13" s="78" t="e">
        <f>'Obeh 3'!G$105</f>
        <v>#DIV/0!</v>
      </c>
      <c r="E13" s="78" t="e">
        <f>'Obeh 3'!H$105</f>
        <v>#DIV/0!</v>
      </c>
      <c r="F13" s="79" t="e">
        <f>'Obeh 3'!I$105</f>
        <v>#DIV/0!</v>
      </c>
      <c r="G13" s="77" t="e">
        <f>'Obeh 3'!F$106</f>
        <v>#DIV/0!</v>
      </c>
      <c r="H13" s="78" t="e">
        <f>'Obeh 3'!G$106</f>
        <v>#DIV/0!</v>
      </c>
      <c r="I13" s="78" t="e">
        <f>'Obeh 3'!H$106</f>
        <v>#DIV/0!</v>
      </c>
      <c r="J13" s="79" t="e">
        <f>'Obeh 3'!I$106</f>
        <v>#DIV/0!</v>
      </c>
      <c r="K13" s="77" t="e">
        <f>'Obeh 3'!F$107</f>
        <v>#DIV/0!</v>
      </c>
      <c r="L13" s="78" t="e">
        <f>'Obeh 3'!G$107</f>
        <v>#DIV/0!</v>
      </c>
      <c r="M13" s="78" t="e">
        <f>'Obeh 3'!H$107</f>
        <v>#DIV/0!</v>
      </c>
      <c r="N13" s="79" t="e">
        <f>'Obeh 3'!I$107</f>
        <v>#DIV/0!</v>
      </c>
      <c r="O13" s="77" t="e">
        <f>'Obeh 3'!F$108</f>
        <v>#DIV/0!</v>
      </c>
      <c r="P13" s="78" t="e">
        <f>'Obeh 3'!G$108</f>
        <v>#DIV/0!</v>
      </c>
      <c r="Q13" s="78" t="e">
        <f>'Obeh 3'!H$108</f>
        <v>#DIV/0!</v>
      </c>
      <c r="R13" s="79" t="e">
        <f>'Obeh 3'!I$108</f>
        <v>#DIV/0!</v>
      </c>
      <c r="S13" s="77" t="e">
        <f>'Obeh 3'!F$109</f>
        <v>#DIV/0!</v>
      </c>
      <c r="T13" s="78" t="e">
        <f>'Obeh 3'!G$109</f>
        <v>#DIV/0!</v>
      </c>
      <c r="U13" s="78" t="e">
        <f>'Obeh 3'!H$109</f>
        <v>#DIV/0!</v>
      </c>
      <c r="V13" s="79" t="e">
        <f>'Obeh 3'!I$109</f>
        <v>#DIV/0!</v>
      </c>
      <c r="W13" s="86" t="e">
        <f>'Obeh 3'!F$110</f>
        <v>#DIV/0!</v>
      </c>
      <c r="X13" s="87" t="e">
        <f>'Obeh 3'!G$110</f>
        <v>#DIV/0!</v>
      </c>
      <c r="Y13" s="87" t="e">
        <f>'Obeh 3'!H$110</f>
        <v>#DIV/0!</v>
      </c>
      <c r="Z13" s="90" t="e">
        <f>'Obeh 3'!I$110</f>
        <v>#DIV/0!</v>
      </c>
    </row>
    <row r="14" spans="1:28" x14ac:dyDescent="0.2">
      <c r="A14" s="75" t="e">
        <f>#REF!</f>
        <v>#REF!</v>
      </c>
      <c r="B14" s="76" t="e">
        <f>#REF!</f>
        <v>#REF!</v>
      </c>
      <c r="C14" s="77" t="e">
        <f>#REF!</f>
        <v>#REF!</v>
      </c>
      <c r="D14" s="78" t="e">
        <f>#REF!</f>
        <v>#REF!</v>
      </c>
      <c r="E14" s="78" t="e">
        <f>#REF!</f>
        <v>#REF!</v>
      </c>
      <c r="F14" s="79" t="e">
        <f>#REF!</f>
        <v>#REF!</v>
      </c>
      <c r="G14" s="77" t="e">
        <f>#REF!</f>
        <v>#REF!</v>
      </c>
      <c r="H14" s="78" t="e">
        <f>#REF!</f>
        <v>#REF!</v>
      </c>
      <c r="I14" s="78" t="e">
        <f>#REF!</f>
        <v>#REF!</v>
      </c>
      <c r="J14" s="79" t="e">
        <f>#REF!</f>
        <v>#REF!</v>
      </c>
      <c r="K14" s="77" t="e">
        <f>#REF!</f>
        <v>#REF!</v>
      </c>
      <c r="L14" s="78" t="e">
        <f>#REF!</f>
        <v>#REF!</v>
      </c>
      <c r="M14" s="78" t="e">
        <f>#REF!</f>
        <v>#REF!</v>
      </c>
      <c r="N14" s="79" t="e">
        <f>#REF!</f>
        <v>#REF!</v>
      </c>
      <c r="O14" s="77" t="e">
        <f>#REF!</f>
        <v>#REF!</v>
      </c>
      <c r="P14" s="78" t="e">
        <f>#REF!</f>
        <v>#REF!</v>
      </c>
      <c r="Q14" s="78" t="e">
        <f>#REF!</f>
        <v>#REF!</v>
      </c>
      <c r="R14" s="79" t="e">
        <f>#REF!</f>
        <v>#REF!</v>
      </c>
      <c r="S14" s="77" t="e">
        <f>#REF!</f>
        <v>#REF!</v>
      </c>
      <c r="T14" s="78" t="e">
        <f>#REF!</f>
        <v>#REF!</v>
      </c>
      <c r="U14" s="78" t="e">
        <f>#REF!</f>
        <v>#REF!</v>
      </c>
      <c r="V14" s="79" t="e">
        <f>#REF!</f>
        <v>#REF!</v>
      </c>
      <c r="W14" s="86" t="e">
        <f>#REF!</f>
        <v>#REF!</v>
      </c>
      <c r="X14" s="87" t="e">
        <f>#REF!</f>
        <v>#REF!</v>
      </c>
      <c r="Y14" s="87" t="e">
        <f>#REF!</f>
        <v>#REF!</v>
      </c>
      <c r="Z14" s="90" t="e">
        <f>#REF!</f>
        <v>#REF!</v>
      </c>
    </row>
    <row r="15" spans="1:28" x14ac:dyDescent="0.2">
      <c r="A15" s="75" t="e">
        <f>#REF!</f>
        <v>#REF!</v>
      </c>
      <c r="B15" s="76" t="e">
        <f>#REF!</f>
        <v>#REF!</v>
      </c>
      <c r="C15" s="77" t="e">
        <f>#REF!</f>
        <v>#REF!</v>
      </c>
      <c r="D15" s="78" t="e">
        <f>#REF!</f>
        <v>#REF!</v>
      </c>
      <c r="E15" s="78" t="e">
        <f>#REF!</f>
        <v>#REF!</v>
      </c>
      <c r="F15" s="79" t="e">
        <f>#REF!</f>
        <v>#REF!</v>
      </c>
      <c r="G15" s="77" t="e">
        <f>#REF!</f>
        <v>#REF!</v>
      </c>
      <c r="H15" s="78" t="e">
        <f>#REF!</f>
        <v>#REF!</v>
      </c>
      <c r="I15" s="78" t="e">
        <f>#REF!</f>
        <v>#REF!</v>
      </c>
      <c r="J15" s="79" t="e">
        <f>#REF!</f>
        <v>#REF!</v>
      </c>
      <c r="K15" s="77" t="e">
        <f>#REF!</f>
        <v>#REF!</v>
      </c>
      <c r="L15" s="78" t="e">
        <f>#REF!</f>
        <v>#REF!</v>
      </c>
      <c r="M15" s="78" t="e">
        <f>#REF!</f>
        <v>#REF!</v>
      </c>
      <c r="N15" s="79" t="e">
        <f>#REF!</f>
        <v>#REF!</v>
      </c>
      <c r="O15" s="77" t="e">
        <f>#REF!</f>
        <v>#REF!</v>
      </c>
      <c r="P15" s="78" t="e">
        <f>#REF!</f>
        <v>#REF!</v>
      </c>
      <c r="Q15" s="78" t="e">
        <f>#REF!</f>
        <v>#REF!</v>
      </c>
      <c r="R15" s="79" t="e">
        <f>#REF!</f>
        <v>#REF!</v>
      </c>
      <c r="S15" s="77" t="e">
        <f>#REF!</f>
        <v>#REF!</v>
      </c>
      <c r="T15" s="78" t="e">
        <f>#REF!</f>
        <v>#REF!</v>
      </c>
      <c r="U15" s="78" t="e">
        <f>#REF!</f>
        <v>#REF!</v>
      </c>
      <c r="V15" s="79" t="e">
        <f>#REF!</f>
        <v>#REF!</v>
      </c>
      <c r="W15" s="86" t="e">
        <f>#REF!</f>
        <v>#REF!</v>
      </c>
      <c r="X15" s="87" t="e">
        <f>#REF!</f>
        <v>#REF!</v>
      </c>
      <c r="Y15" s="87" t="e">
        <f>#REF!</f>
        <v>#REF!</v>
      </c>
      <c r="Z15" s="90" t="e">
        <f>#REF!</f>
        <v>#REF!</v>
      </c>
    </row>
    <row r="16" spans="1:28" x14ac:dyDescent="0.2">
      <c r="A16" s="80" t="e">
        <f>#REF!</f>
        <v>#REF!</v>
      </c>
      <c r="B16" s="81" t="e">
        <f>#REF!</f>
        <v>#REF!</v>
      </c>
      <c r="C16" s="82" t="e">
        <f>#REF!</f>
        <v>#REF!</v>
      </c>
      <c r="D16" s="83" t="e">
        <f>#REF!</f>
        <v>#REF!</v>
      </c>
      <c r="E16" s="83" t="e">
        <f>#REF!</f>
        <v>#REF!</v>
      </c>
      <c r="F16" s="84" t="e">
        <f>#REF!</f>
        <v>#REF!</v>
      </c>
      <c r="G16" s="82" t="e">
        <f>#REF!</f>
        <v>#REF!</v>
      </c>
      <c r="H16" s="83" t="e">
        <f>#REF!</f>
        <v>#REF!</v>
      </c>
      <c r="I16" s="83" t="e">
        <f>#REF!</f>
        <v>#REF!</v>
      </c>
      <c r="J16" s="84" t="e">
        <f>#REF!</f>
        <v>#REF!</v>
      </c>
      <c r="K16" s="82" t="e">
        <f>#REF!</f>
        <v>#REF!</v>
      </c>
      <c r="L16" s="83" t="e">
        <f>#REF!</f>
        <v>#REF!</v>
      </c>
      <c r="M16" s="83" t="e">
        <f>#REF!</f>
        <v>#REF!</v>
      </c>
      <c r="N16" s="84" t="e">
        <f>#REF!</f>
        <v>#REF!</v>
      </c>
      <c r="O16" s="82" t="e">
        <f>#REF!</f>
        <v>#REF!</v>
      </c>
      <c r="P16" s="83" t="e">
        <f>#REF!</f>
        <v>#REF!</v>
      </c>
      <c r="Q16" s="83" t="e">
        <f>#REF!</f>
        <v>#REF!</v>
      </c>
      <c r="R16" s="84" t="e">
        <f>#REF!</f>
        <v>#REF!</v>
      </c>
      <c r="S16" s="82" t="e">
        <f>#REF!</f>
        <v>#REF!</v>
      </c>
      <c r="T16" s="83" t="e">
        <f>#REF!</f>
        <v>#REF!</v>
      </c>
      <c r="U16" s="83" t="e">
        <f>#REF!</f>
        <v>#REF!</v>
      </c>
      <c r="V16" s="84" t="e">
        <f>#REF!</f>
        <v>#REF!</v>
      </c>
      <c r="W16" s="89" t="e">
        <f>#REF!</f>
        <v>#REF!</v>
      </c>
      <c r="X16" s="88" t="e">
        <f>#REF!</f>
        <v>#REF!</v>
      </c>
      <c r="Y16" s="88" t="e">
        <f>#REF!</f>
        <v>#REF!</v>
      </c>
      <c r="Z16" s="91" t="e">
        <f>#REF!</f>
        <v>#REF!</v>
      </c>
    </row>
  </sheetData>
  <mergeCells count="10">
    <mergeCell ref="A4:B4"/>
    <mergeCell ref="C4:E4"/>
    <mergeCell ref="K3:S3"/>
    <mergeCell ref="W3:Z3"/>
    <mergeCell ref="AA3:AB3"/>
    <mergeCell ref="K4:S4"/>
    <mergeCell ref="W4:Z4"/>
    <mergeCell ref="AA4:AB4"/>
    <mergeCell ref="A3:B3"/>
    <mergeCell ref="F4:H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7BB8A33FF274D8B7DA6CED0BF81A8" ma:contentTypeVersion="11" ma:contentTypeDescription="Skapa ett nytt dokument." ma:contentTypeScope="" ma:versionID="c4ca0aeb9ea43e126bd37a81f5ac1297">
  <xsd:schema xmlns:xsd="http://www.w3.org/2001/XMLSchema" xmlns:xs="http://www.w3.org/2001/XMLSchema" xmlns:p="http://schemas.microsoft.com/office/2006/metadata/properties" xmlns:ns3="4c7ae486-0037-4dec-abb7-8ab30705ba63" xmlns:ns4="aa2e25f8-a74d-4f23-ba54-bbe1cab05638" targetNamespace="http://schemas.microsoft.com/office/2006/metadata/properties" ma:root="true" ma:fieldsID="0880b0ebdf15ec3ea0b529c93453ecf9" ns3:_="" ns4:_="">
    <xsd:import namespace="4c7ae486-0037-4dec-abb7-8ab30705ba63"/>
    <xsd:import namespace="aa2e25f8-a74d-4f23-ba54-bbe1cab056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ae486-0037-4dec-abb7-8ab30705b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e25f8-a74d-4f23-ba54-bbe1cab056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68D84-8887-4A95-B4C1-8750F5075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7ae486-0037-4dec-abb7-8ab30705ba63"/>
    <ds:schemaRef ds:uri="aa2e25f8-a74d-4f23-ba54-bbe1cab05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A65F45-67B1-46EC-A41B-ED1EE7B1596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c7ae486-0037-4dec-abb7-8ab30705ba63"/>
    <ds:schemaRef ds:uri="http://purl.org/dc/elements/1.1/"/>
    <ds:schemaRef ds:uri="http://schemas.microsoft.com/office/infopath/2007/PartnerControls"/>
    <ds:schemaRef ds:uri="aa2e25f8-a74d-4f23-ba54-bbe1cab0563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5C3D5B-2DE2-4DEC-BCD8-6E169D4F8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Blad2</vt:lpstr>
      <vt:lpstr>Instruktion</vt:lpstr>
      <vt:lpstr>Obeh 1</vt:lpstr>
      <vt:lpstr>Obeh 2</vt:lpstr>
      <vt:lpstr>Obeh 3</vt:lpstr>
      <vt:lpstr>Samtliga graderingar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Torbjörn Ewaldz</dc:creator>
  <cp:lastModifiedBy>Helena Håkansson</cp:lastModifiedBy>
  <cp:lastPrinted>2015-01-29T14:34:34Z</cp:lastPrinted>
  <dcterms:created xsi:type="dcterms:W3CDTF">2011-02-20T08:51:56Z</dcterms:created>
  <dcterms:modified xsi:type="dcterms:W3CDTF">2020-05-25T08:08:01Z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0x0101001877BB8A33FF274D8B7DA6CED0BF81A8</vt:lpwstr>
  </property>
</Properties>
</file>